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5" windowWidth="19095" windowHeight="11760"/>
  </bookViews>
  <sheets>
    <sheet name="Plan1" sheetId="1" r:id="rId1"/>
    <sheet name="Plan2" sheetId="2" r:id="rId2"/>
    <sheet name="Plan3" sheetId="3" r:id="rId3"/>
  </sheets>
  <definedNames>
    <definedName name="cc14ereg_1" localSheetId="0">Plan1!$A$2:$D$102</definedName>
  </definedNames>
  <calcPr calcId="144525"/>
</workbook>
</file>

<file path=xl/calcChain.xml><?xml version="1.0" encoding="utf-8"?>
<calcChain xmlns="http://schemas.openxmlformats.org/spreadsheetml/2006/main">
  <c r="H5" i="1" l="1"/>
  <c r="O8" i="1"/>
  <c r="H6" i="1"/>
  <c r="O7" i="1"/>
  <c r="H4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3" i="1"/>
  <c r="O5" i="1"/>
  <c r="O11" i="1"/>
  <c r="O10" i="1"/>
  <c r="O4" i="1"/>
  <c r="O9" i="1"/>
  <c r="O13" i="1"/>
  <c r="O12" i="1"/>
  <c r="O14" i="1"/>
  <c r="O6" i="1"/>
  <c r="K4" i="1"/>
  <c r="K14" i="1"/>
  <c r="K13" i="1"/>
  <c r="K12" i="1"/>
  <c r="K11" i="1"/>
  <c r="K5" i="1"/>
  <c r="K6" i="1"/>
  <c r="K7" i="1"/>
  <c r="K8" i="1"/>
  <c r="K9" i="1"/>
  <c r="K10" i="1"/>
  <c r="O15" i="1" l="1"/>
  <c r="P13" i="1" s="1"/>
  <c r="T5" i="1"/>
  <c r="AE5" i="1" s="1"/>
  <c r="T15" i="1"/>
  <c r="T13" i="1"/>
  <c r="T11" i="1"/>
  <c r="T9" i="1"/>
  <c r="T7" i="1"/>
  <c r="T6" i="1"/>
  <c r="U14" i="1"/>
  <c r="U12" i="1"/>
  <c r="U10" i="1"/>
  <c r="U8" i="1"/>
  <c r="V15" i="1"/>
  <c r="V13" i="1"/>
  <c r="V11" i="1"/>
  <c r="V9" i="1"/>
  <c r="V7" i="1"/>
  <c r="V6" i="1"/>
  <c r="W15" i="1"/>
  <c r="W13" i="1"/>
  <c r="W11" i="1"/>
  <c r="W9" i="1"/>
  <c r="W7" i="1"/>
  <c r="W6" i="1"/>
  <c r="X14" i="1"/>
  <c r="X12" i="1"/>
  <c r="X10" i="1"/>
  <c r="X8" i="1"/>
  <c r="Y14" i="1"/>
  <c r="Y12" i="1"/>
  <c r="Y10" i="1"/>
  <c r="Y8" i="1"/>
  <c r="Z14" i="1"/>
  <c r="Z12" i="1"/>
  <c r="Z10" i="1"/>
  <c r="Z8" i="1"/>
  <c r="AA14" i="1"/>
  <c r="AA12" i="1"/>
  <c r="AA10" i="1"/>
  <c r="AA8" i="1"/>
  <c r="AB14" i="1"/>
  <c r="AB12" i="1"/>
  <c r="AB10" i="1"/>
  <c r="AB8" i="1"/>
  <c r="AC14" i="1"/>
  <c r="AC12" i="1"/>
  <c r="AC10" i="1"/>
  <c r="AC8" i="1"/>
  <c r="AD14" i="1"/>
  <c r="AD12" i="1"/>
  <c r="AD10" i="1"/>
  <c r="AD8" i="1"/>
  <c r="T14" i="1"/>
  <c r="T12" i="1"/>
  <c r="T10" i="1"/>
  <c r="T8" i="1"/>
  <c r="U15" i="1"/>
  <c r="U13" i="1"/>
  <c r="U11" i="1"/>
  <c r="U9" i="1"/>
  <c r="U7" i="1"/>
  <c r="U6" i="1"/>
  <c r="V14" i="1"/>
  <c r="V12" i="1"/>
  <c r="V10" i="1"/>
  <c r="V8" i="1"/>
  <c r="W14" i="1"/>
  <c r="W12" i="1"/>
  <c r="W10" i="1"/>
  <c r="W8" i="1"/>
  <c r="X15" i="1"/>
  <c r="X13" i="1"/>
  <c r="X11" i="1"/>
  <c r="X9" i="1"/>
  <c r="X7" i="1"/>
  <c r="X6" i="1"/>
  <c r="Y15" i="1"/>
  <c r="Y13" i="1"/>
  <c r="Y11" i="1"/>
  <c r="Y9" i="1"/>
  <c r="Y7" i="1"/>
  <c r="Y6" i="1"/>
  <c r="Z15" i="1"/>
  <c r="Z13" i="1"/>
  <c r="Z11" i="1"/>
  <c r="Z9" i="1"/>
  <c r="Z7" i="1"/>
  <c r="Z6" i="1"/>
  <c r="AA15" i="1"/>
  <c r="AA13" i="1"/>
  <c r="AA11" i="1"/>
  <c r="AA9" i="1"/>
  <c r="AA7" i="1"/>
  <c r="AA6" i="1"/>
  <c r="AB15" i="1"/>
  <c r="AB13" i="1"/>
  <c r="AB11" i="1"/>
  <c r="AB9" i="1"/>
  <c r="AB7" i="1"/>
  <c r="AB6" i="1"/>
  <c r="AC15" i="1"/>
  <c r="AC13" i="1"/>
  <c r="AC11" i="1"/>
  <c r="AC9" i="1"/>
  <c r="AC7" i="1"/>
  <c r="AC6" i="1"/>
  <c r="AD15" i="1"/>
  <c r="AD13" i="1"/>
  <c r="AD11" i="1"/>
  <c r="AD9" i="1"/>
  <c r="AD7" i="1"/>
  <c r="AD6" i="1"/>
  <c r="K15" i="1"/>
  <c r="AE12" i="1" l="1"/>
  <c r="P14" i="1"/>
  <c r="P11" i="1"/>
  <c r="AE10" i="1"/>
  <c r="AE7" i="1"/>
  <c r="AE15" i="1"/>
  <c r="AE9" i="1"/>
  <c r="P5" i="1"/>
  <c r="AE14" i="1"/>
  <c r="AE11" i="1"/>
  <c r="P7" i="1"/>
  <c r="P8" i="1"/>
  <c r="P9" i="1"/>
  <c r="P10" i="1"/>
  <c r="AE8" i="1"/>
  <c r="AE6" i="1"/>
  <c r="AE13" i="1"/>
  <c r="P4" i="1"/>
  <c r="P6" i="1"/>
  <c r="P12" i="1"/>
  <c r="T16" i="1"/>
  <c r="AB16" i="1"/>
  <c r="X16" i="1"/>
  <c r="U16" i="1"/>
  <c r="V16" i="1"/>
  <c r="AC16" i="1"/>
  <c r="AA16" i="1"/>
  <c r="W16" i="1"/>
  <c r="Z16" i="1"/>
  <c r="Y16" i="1"/>
  <c r="AD16" i="1"/>
  <c r="AE16" i="1" l="1"/>
</calcChain>
</file>

<file path=xl/connections.xml><?xml version="1.0" encoding="utf-8"?>
<connections xmlns="http://schemas.openxmlformats.org/spreadsheetml/2006/main">
  <connection id="1" name="cc14ereg" type="6" refreshedVersion="3" background="1" saveData="1">
    <textPr sourceFile="F:\cc14ereg.txt" decimal="," thousands="." tab="0" semicolon="1" qualifier="none">
      <textFields count="5"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<sst xmlns="http://schemas.openxmlformats.org/spreadsheetml/2006/main" count="583" uniqueCount="314">
  <si>
    <t>5491</t>
  </si>
  <si>
    <t>2003</t>
  </si>
  <si>
    <t>1</t>
  </si>
  <si>
    <t>Explicitando elementos para a construção de manuais técnicos de softwares aplicativos</t>
  </si>
  <si>
    <t>5494</t>
  </si>
  <si>
    <t>Análise das unidades de informação universitárias ludovicenses</t>
  </si>
  <si>
    <t>5505</t>
  </si>
  <si>
    <t>O comportamento de gestores de empresas de base tecnológica na busca e uso de informações tecnológicas e para negócios</t>
  </si>
  <si>
    <t>5507</t>
  </si>
  <si>
    <t>Protótipo do provedor de informação pela internet para as grandes empresas construtoras situadas no Distrito Federal</t>
  </si>
  <si>
    <t>5516</t>
  </si>
  <si>
    <t>2</t>
  </si>
  <si>
    <t>Novo modelo de processamento e difusão da produção científica, técnica e artística da Universidade de Brasília</t>
  </si>
  <si>
    <t>5525</t>
  </si>
  <si>
    <t>3</t>
  </si>
  <si>
    <t>A comunicação da informação organizacional por meio da tevê corporativa do Banco Central do Brasil</t>
  </si>
  <si>
    <t>5566</t>
  </si>
  <si>
    <t>5</t>
  </si>
  <si>
    <t>Um olhar para a trajetória de uma instituição arquivística pelas suas práticas informacionais</t>
  </si>
  <si>
    <t>5567</t>
  </si>
  <si>
    <t>A pesquisa em Arquivística nas Universidades brasileiras</t>
  </si>
  <si>
    <t>5571</t>
  </si>
  <si>
    <t>O formato do periódico científico eletrônico e o modelo extensivo de comunicação</t>
  </si>
  <si>
    <t>5579</t>
  </si>
  <si>
    <t>Política de fomento para a consolidação da capacidade de pesquisa no Brasil</t>
  </si>
  <si>
    <t>5593</t>
  </si>
  <si>
    <t>6</t>
  </si>
  <si>
    <t>O arquivista como cientista da informação</t>
  </si>
  <si>
    <t>5594</t>
  </si>
  <si>
    <t>O ensino de bibliotecas digitais</t>
  </si>
  <si>
    <t>5597</t>
  </si>
  <si>
    <t>Investigação sobre as oportunidades de trabalho para o bibliotecário na Internet</t>
  </si>
  <si>
    <t>5604</t>
  </si>
  <si>
    <t>7</t>
  </si>
  <si>
    <t>Motivações e fatores críticos de sucesso para o planejamento de sistemas interorganizacionais na sociedade da informação</t>
  </si>
  <si>
    <t>5605</t>
  </si>
  <si>
    <t>Em busca de um modelo informacional evolutivo</t>
  </si>
  <si>
    <t>5612</t>
  </si>
  <si>
    <t>Gestão da oferta de produtos e serviços das unidades de informação de Brasília no ambiente tradicional e no ciberespaço</t>
  </si>
  <si>
    <t>5619</t>
  </si>
  <si>
    <t>8</t>
  </si>
  <si>
    <t>Epistemologia da ciência da informação revisitada</t>
  </si>
  <si>
    <t>5658</t>
  </si>
  <si>
    <t>2005</t>
  </si>
  <si>
    <t>Questões sobre o locus acadêmico-institucional da arquivologia na ciência da informação</t>
  </si>
  <si>
    <t>5674</t>
  </si>
  <si>
    <t>Organização de conteúdos do serviço brasileiro de repostas técnicas - SBRT</t>
  </si>
  <si>
    <t>5679</t>
  </si>
  <si>
    <t>Requisitos funcionais para registros bibliográficos - FRBR</t>
  </si>
  <si>
    <t>5684</t>
  </si>
  <si>
    <t>A explosão informacional e a mediação na construção do conhecimento</t>
  </si>
  <si>
    <t>5687</t>
  </si>
  <si>
    <t>Aplicação da soft systems methodology na busca de solução para problemas organizacionais complexos</t>
  </si>
  <si>
    <t>5706</t>
  </si>
  <si>
    <t>Por uma sociedade digital</t>
  </si>
  <si>
    <t>5719</t>
  </si>
  <si>
    <t>4</t>
  </si>
  <si>
    <t>Gestão da informação em organizações virtuais</t>
  </si>
  <si>
    <t>5723</t>
  </si>
  <si>
    <t>Repositórios institucionais e a gestão do conhecimento científico</t>
  </si>
  <si>
    <t>5725</t>
  </si>
  <si>
    <t>Tomada de decisão gerencial sobre a oferta de produtos e serviços das bibliotecas de Brasília na web</t>
  </si>
  <si>
    <t>5748</t>
  </si>
  <si>
    <t>A empregabilidade na sociedade de informação</t>
  </si>
  <si>
    <t>5757</t>
  </si>
  <si>
    <t>Identificação automática de grupos de pesquisa mediante o estudo infométrico de clusters de autores e co-autores</t>
  </si>
  <si>
    <t>5764</t>
  </si>
  <si>
    <t>Influência do estágio pós-doutoral na produção docente</t>
  </si>
  <si>
    <t>5767</t>
  </si>
  <si>
    <t>2007</t>
  </si>
  <si>
    <t>A constituição do campo científico da arquivística e suas relações com a ciência da informação</t>
  </si>
  <si>
    <t>5773</t>
  </si>
  <si>
    <t>Ciência da informação e filosofia</t>
  </si>
  <si>
    <t>5774</t>
  </si>
  <si>
    <t>Ciência da informação e gestão do conhecimento</t>
  </si>
  <si>
    <t>5778</t>
  </si>
  <si>
    <t>Epistemologia da ciência da informação</t>
  </si>
  <si>
    <t>5780</t>
  </si>
  <si>
    <t>Gestão do conhecimento</t>
  </si>
  <si>
    <t>5800</t>
  </si>
  <si>
    <t>Indexação automática de acórdãos por meio de processamento de linguagem natural</t>
  </si>
  <si>
    <t>5803</t>
  </si>
  <si>
    <t>Informação histórica</t>
  </si>
  <si>
    <t>5808</t>
  </si>
  <si>
    <t>Ontologias</t>
  </si>
  <si>
    <t>5811</t>
  </si>
  <si>
    <t>Organização da informação em repositórios temáticos</t>
  </si>
  <si>
    <t>5823</t>
  </si>
  <si>
    <t>5840</t>
  </si>
  <si>
    <t>Leitura de imagens na literatura infantil</t>
  </si>
  <si>
    <t>5856</t>
  </si>
  <si>
    <t>A integração de redes sociais e tecnológicas</t>
  </si>
  <si>
    <t>5873</t>
  </si>
  <si>
    <t>Planejamento de sistemas de informação</t>
  </si>
  <si>
    <t>5878</t>
  </si>
  <si>
    <t>Suporte de identificação e enfrentamento de situações-problema</t>
  </si>
  <si>
    <t>5893</t>
  </si>
  <si>
    <t>Memória e segredo na sociedade da informação</t>
  </si>
  <si>
    <t>5904</t>
  </si>
  <si>
    <t>Características dos bibliotecários das bibliotecas de instituições de ensino superior privadas do Distrito Federal, criadas após o decreto do MEC em 1996, e as expectativas dos empregadores</t>
  </si>
  <si>
    <t>5919</t>
  </si>
  <si>
    <t>Explorando o conteúdo de um sistema de informação desenhado para microempresas</t>
  </si>
  <si>
    <t>5920</t>
  </si>
  <si>
    <t>Artigos de periódicos científicos das áreas de informação no Brasil</t>
  </si>
  <si>
    <t>5931</t>
  </si>
  <si>
    <t>Da disseminação seletiva à Web Syndication</t>
  </si>
  <si>
    <t>5934</t>
  </si>
  <si>
    <t>Estudos sobre comunicação e informação científica na Ciência da Informação</t>
  </si>
  <si>
    <t>5937</t>
  </si>
  <si>
    <t>2006</t>
  </si>
  <si>
    <t>Fronteiras institucionais e de identidade entre a arquivística e a ciência da informação</t>
  </si>
  <si>
    <t>5960</t>
  </si>
  <si>
    <t>Registro, documentação e organização das informações do projeto Anhumas</t>
  </si>
  <si>
    <t>5974</t>
  </si>
  <si>
    <t>O pensamento reflexivo na busca e uso da informação no processo de comunicação científica</t>
  </si>
  <si>
    <t>5992</t>
  </si>
  <si>
    <t>Autoria coletiva, autoria ontológica e intertextualidade na ciência</t>
  </si>
  <si>
    <t>5993</t>
  </si>
  <si>
    <t>Multivocalidade como metametodologia para produção do conhecimento estudo de caso</t>
  </si>
  <si>
    <t>6000</t>
  </si>
  <si>
    <t>Desempenho das funções dos websites de unidades de informação como ferramenta de marketing para planejamento e gestão</t>
  </si>
  <si>
    <t>6011</t>
  </si>
  <si>
    <t>Diagnóstico dos arquivos das primeiras dioceses católicas Brasileiras (1551-1854)</t>
  </si>
  <si>
    <t>6034</t>
  </si>
  <si>
    <t>Utilização de técnicas infométricas na organização de bancos de conhecimento sobre recursos humanos e aplicações nos processos decisórios</t>
  </si>
  <si>
    <t>6071</t>
  </si>
  <si>
    <t>2008</t>
  </si>
  <si>
    <t>Recuperação da Informação (RI)</t>
  </si>
  <si>
    <t>6076</t>
  </si>
  <si>
    <t>As concepções de memória na Ciência da Informação no Brasil</t>
  </si>
  <si>
    <t>6081</t>
  </si>
  <si>
    <t>Reflexões sobre fundamentos da arquitetura da informação</t>
  </si>
  <si>
    <t>6096</t>
  </si>
  <si>
    <t>Catalogação</t>
  </si>
  <si>
    <t>6108</t>
  </si>
  <si>
    <t>Organização da Informação ou Organização do Conhecimento?</t>
  </si>
  <si>
    <t>6121</t>
  </si>
  <si>
    <t>O papel do agente comunitário de saúde como mediador no processo de transferência de informação</t>
  </si>
  <si>
    <t>6122</t>
  </si>
  <si>
    <t>Estudo da mediação entre Agentes Comunitários de Saúde e as comunidades do Distrito Federal</t>
  </si>
  <si>
    <t>6123</t>
  </si>
  <si>
    <t>A transferência de informação e os objetos de aprendizagem</t>
  </si>
  <si>
    <t>6137</t>
  </si>
  <si>
    <t>Associação entre a técnica Delphi e a dinâmica de sistemas como estratégia para analisar e avaliar políticas previdenciárias em fundos de pensão</t>
  </si>
  <si>
    <t>6140</t>
  </si>
  <si>
    <t>Educação e estudos de usuários em bibliotecas universitárias brasileiras</t>
  </si>
  <si>
    <t>6142</t>
  </si>
  <si>
    <t>Gestão da informação sobre a satisfação de clientes e orientação para o mercado</t>
  </si>
  <si>
    <t>6147</t>
  </si>
  <si>
    <t>Narrativas de histórias na aprendizagem organizacional</t>
  </si>
  <si>
    <t>6149</t>
  </si>
  <si>
    <t>Oferta e demanda de informação financeira pessoal</t>
  </si>
  <si>
    <t>6153</t>
  </si>
  <si>
    <t>A política de informação orgânica no regime militar brasileiro</t>
  </si>
  <si>
    <t>6186</t>
  </si>
  <si>
    <t>Perfil dos bibliotecários das bibliotecas de instituições de ensino superior privadas do Distrito Federal e as expectativas dos empregadores</t>
  </si>
  <si>
    <t>6192</t>
  </si>
  <si>
    <t>Metodologia, método e técnica de investigação científica em Ciência da Informação</t>
  </si>
  <si>
    <t>6194</t>
  </si>
  <si>
    <t>Processo de transferência de conhecimento na interação universidade-empresa</t>
  </si>
  <si>
    <t>6206</t>
  </si>
  <si>
    <t>A web semântica, as redes sociais e o futuro dos profissionais da informação</t>
  </si>
  <si>
    <t>6211</t>
  </si>
  <si>
    <t>Disseminação seletiva de conteúdos na Web</t>
  </si>
  <si>
    <t>6212</t>
  </si>
  <si>
    <t>Formatos de arquivo para preservação de documentos digitais</t>
  </si>
  <si>
    <t>7024</t>
  </si>
  <si>
    <t>2009</t>
  </si>
  <si>
    <t>A arquivística nos Encontros Nacionais de Pesquisa em Ciência da Informação (ENANCIB's)</t>
  </si>
  <si>
    <t>7044</t>
  </si>
  <si>
    <t>Aspectos informacionais do tratamento de documentos fotográficos tradicionais e digitais</t>
  </si>
  <si>
    <t>7046</t>
  </si>
  <si>
    <t>Avaliação de sistema recuperação de informação jurídica</t>
  </si>
  <si>
    <t>7056</t>
  </si>
  <si>
    <t>Modelo genérico de relacionamentos e a organização da informação</t>
  </si>
  <si>
    <t>7084</t>
  </si>
  <si>
    <t>Do documento de arquivo ao processo de inteligência competitiva organizacional (ICO)</t>
  </si>
  <si>
    <t>7090</t>
  </si>
  <si>
    <t>Qualidade da informação e intuição na tomada de decisão organizacional</t>
  </si>
  <si>
    <t>7093</t>
  </si>
  <si>
    <t>Armazenamento de informação nas organizações</t>
  </si>
  <si>
    <t>7123</t>
  </si>
  <si>
    <t>O profissional da informação como agente de (des)colonialidade do saber</t>
  </si>
  <si>
    <t>7136</t>
  </si>
  <si>
    <t>Periódicos científicos nas áreas de informação no Brasil</t>
  </si>
  <si>
    <t>7137</t>
  </si>
  <si>
    <t>Quem financia nossos periódicos? Um estudo na base SCIELO sobre a relação entre áreas de conhecimento, editoras e financiamento</t>
  </si>
  <si>
    <t>7154</t>
  </si>
  <si>
    <t>Modelagem da informação em sistemas de informações computadorizados para o reúso da informação nas organizações</t>
  </si>
  <si>
    <t>7159</t>
  </si>
  <si>
    <t>Uso das tecnologias web 2.0 para disseminação de informações sobre avaliação do ciclo de vida</t>
  </si>
  <si>
    <t>7176</t>
  </si>
  <si>
    <t>2000</t>
  </si>
  <si>
    <t>Informação e autonomia</t>
  </si>
  <si>
    <t>7182</t>
  </si>
  <si>
    <t>Oportunidades de trabalho na internet para o bibliotecário</t>
  </si>
  <si>
    <t>7189</t>
  </si>
  <si>
    <t>Aplicação da teoria dos conjuntos imprecisos à construção de modelos para armazenamento e recuperação da informação</t>
  </si>
  <si>
    <t>7226</t>
  </si>
  <si>
    <t>Revistas cientificas eletrônicas</t>
  </si>
  <si>
    <t>7232</t>
  </si>
  <si>
    <t>Características dos empregos ocupados pelos bibliotecários formados pelo curso de biblioteconomia da Universidade de Brasília</t>
  </si>
  <si>
    <t>7235</t>
  </si>
  <si>
    <t>Investigação de uma nova oportunidade de trabalho para bibliotecários (1999-2000)</t>
  </si>
  <si>
    <t>7236</t>
  </si>
  <si>
    <t>Usos e usuários de informações arquivísticas diplomáticas brasileiras</t>
  </si>
  <si>
    <t>7244</t>
  </si>
  <si>
    <t>A importância da representação conceitual na transferência do conhecimento</t>
  </si>
  <si>
    <t>7331</t>
  </si>
  <si>
    <t>Terminologia aplicada à informação geográfica</t>
  </si>
  <si>
    <t>7365</t>
  </si>
  <si>
    <t>Gerência da promoção na Biblioteca Central da Universidade de Brasília</t>
  </si>
  <si>
    <t>7366</t>
  </si>
  <si>
    <t>Impacto das atividades de marketing relativas à promoção de serviços no Centro de Informações Nucleares da Comissão Nacional de Energia Nuclear</t>
  </si>
  <si>
    <t>REG</t>
  </si>
  <si>
    <t>ANO</t>
  </si>
  <si>
    <t>GT</t>
  </si>
  <si>
    <t>TITULOTRAB</t>
  </si>
  <si>
    <t>NREG</t>
  </si>
  <si>
    <t>Total</t>
  </si>
  <si>
    <t>5424</t>
  </si>
  <si>
    <t>2010</t>
  </si>
  <si>
    <t>Segurança da informação</t>
  </si>
  <si>
    <t>6435</t>
  </si>
  <si>
    <t>A formação do arquivista na Universidade de Brasília e sua inserção no mercado de trabalho na capital federal</t>
  </si>
  <si>
    <t>6460</t>
  </si>
  <si>
    <t>A dimensão política e processo de institucionalização da ciência e tecnologia em Moçambique</t>
  </si>
  <si>
    <t>6466</t>
  </si>
  <si>
    <t>Periódicos científicos das áreas de informação no Brasil</t>
  </si>
  <si>
    <t>6467</t>
  </si>
  <si>
    <t>Tendências temáticas na comunicação científica em Ciências da Informação</t>
  </si>
  <si>
    <t>6482</t>
  </si>
  <si>
    <t>Avaliação de usabilidade em app do Iphone</t>
  </si>
  <si>
    <t>6520</t>
  </si>
  <si>
    <t>10</t>
  </si>
  <si>
    <t>O conceito de memória na ciência da informação</t>
  </si>
  <si>
    <t>6528</t>
  </si>
  <si>
    <t>A fotografia como documento em arquivos brasileirosos</t>
  </si>
  <si>
    <t>6530</t>
  </si>
  <si>
    <t>Preservação da informação em instituições da administração pública brasileira</t>
  </si>
  <si>
    <t>6537</t>
  </si>
  <si>
    <t>Uso de ferramentas gráfico-analíticas na argumentação jurídica</t>
  </si>
  <si>
    <t>6541</t>
  </si>
  <si>
    <t>Gestão na informação nas bibliotecas públicas do estado do Ceará</t>
  </si>
  <si>
    <t>6542</t>
  </si>
  <si>
    <t>Gestão de narrativas organizacionais</t>
  </si>
  <si>
    <t>6554</t>
  </si>
  <si>
    <t>Competências informacionais de formandos em Biblioteconomia na Universidade Federal de Goiás</t>
  </si>
  <si>
    <t>6566</t>
  </si>
  <si>
    <t>Uma análise do perfil de um Social OPAC presente na biblioteca 2.0</t>
  </si>
  <si>
    <t>7580</t>
  </si>
  <si>
    <t>2011</t>
  </si>
  <si>
    <t>Características da literatura científica periódica de Economia e Educação no Brasil</t>
  </si>
  <si>
    <t>7582</t>
  </si>
  <si>
    <t>Produção Bibliográfica da Ciência da Informação no Brasil publicada na biblioteca eletrônica Scielo Brasil entre 2005 e 2010</t>
  </si>
  <si>
    <t>7583</t>
  </si>
  <si>
    <t>A orientação acadêmica nos artigos em autoria múltipla de periódicos científicos das áreas de informação</t>
  </si>
  <si>
    <t>8417</t>
  </si>
  <si>
    <t>2012</t>
  </si>
  <si>
    <t>A ciranda arquivística sob a cantiga informacional</t>
  </si>
  <si>
    <t>8454</t>
  </si>
  <si>
    <t>Em busca dos objetivos bibliográficos</t>
  </si>
  <si>
    <t>8475</t>
  </si>
  <si>
    <t>O uso de técnicas de pesquisa participatória na comunicação da informação em comunidades para desenvolvimento de habilidades de letramento informacional</t>
  </si>
  <si>
    <t>8518</t>
  </si>
  <si>
    <t>O impacto da (in) satisfação das necessidades de informação na tomada de decisão inerente ao planejamento estratégico de uma organização pública</t>
  </si>
  <si>
    <t>8522</t>
  </si>
  <si>
    <t>Estudo de usuário e marketing da informação</t>
  </si>
  <si>
    <t>8686</t>
  </si>
  <si>
    <t>Práticas de busca, acesso e disseminação da informação científica de pesquisadores de diferentes áreas do conhecimento</t>
  </si>
  <si>
    <t>8716</t>
  </si>
  <si>
    <t>O impacto da variação temática na categorização automática de artigos científicos em português do Brasil</t>
  </si>
  <si>
    <t>8722</t>
  </si>
  <si>
    <t>Recuperação de informação</t>
  </si>
  <si>
    <t>8727</t>
  </si>
  <si>
    <t>Recuperação da informação disponibilizada em vídeos</t>
  </si>
  <si>
    <t>8755</t>
  </si>
  <si>
    <t>9</t>
  </si>
  <si>
    <t>Museologia, comunicação e informação</t>
  </si>
  <si>
    <t>8759</t>
  </si>
  <si>
    <t>Memória institucional</t>
  </si>
  <si>
    <t>8765</t>
  </si>
  <si>
    <t>Memória e informação</t>
  </si>
  <si>
    <t>8771</t>
  </si>
  <si>
    <t>Verificação da ocorrência de estudos sobre memória na produção científica da Ciência da Informação no Brasil (2006-2010)</t>
  </si>
  <si>
    <t>9658</t>
  </si>
  <si>
    <t>2013</t>
  </si>
  <si>
    <t>Os ideais de Paul Otlet e Henri La Fontaine no Brasil</t>
  </si>
  <si>
    <t>9670</t>
  </si>
  <si>
    <t>Polissemia da imagem, indexação e recuperação da informação</t>
  </si>
  <si>
    <t>9693</t>
  </si>
  <si>
    <t>As Manifestações do tempo na organização da informação e na organização do conhecimento</t>
  </si>
  <si>
    <t>9736</t>
  </si>
  <si>
    <t>A Interação usuário-texto na resolução de problemas</t>
  </si>
  <si>
    <t>9758</t>
  </si>
  <si>
    <t>Avaliação de usabilidade de websites integrando gestores, desenvolvedores e usuários</t>
  </si>
  <si>
    <t>9768</t>
  </si>
  <si>
    <t>Estudo da oferta e demanda de informação na biblioteca do conselho federal de contabilidade</t>
  </si>
  <si>
    <t>9782</t>
  </si>
  <si>
    <t>O Patrimônio arquivístico brasileiro</t>
  </si>
  <si>
    <t>9792</t>
  </si>
  <si>
    <t>Os Caminhos da (des) informação no jornal o estado do Maranhão</t>
  </si>
  <si>
    <t>9793</t>
  </si>
  <si>
    <t>Lei de acesso à informação na câmara dos deputados</t>
  </si>
  <si>
    <t>9826</t>
  </si>
  <si>
    <t>A Comunidade de museologia no Brasil</t>
  </si>
  <si>
    <t>9829</t>
  </si>
  <si>
    <t>Estudo de rede de projetos da área de saúde com base na metodologia de análise de redes sociais</t>
  </si>
  <si>
    <t>ANOGT</t>
  </si>
  <si>
    <t>GRUPO DE TRABALHO</t>
  </si>
  <si>
    <t>%</t>
  </si>
  <si>
    <t>-</t>
  </si>
  <si>
    <t>2000*</t>
  </si>
  <si>
    <t>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</si>
</sst>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Border="1"/>
    <xf numFmtId="9" fontId="2" fillId="0" borderId="6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66FFFF"/>
      <color rgb="FFFF0000"/>
      <color rgb="FFEC28D5"/>
      <color rgb="FFA7FA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Produção geral</c:v>
          </c:tx>
          <c:marker>
            <c:symbol val="none"/>
          </c:marker>
          <c:cat>
            <c:numRef>
              <c:f>Plan1!$J$4:$J$14</c:f>
              <c:numCache>
                <c:formatCode>General</c:formatCode>
                <c:ptCount val="11"/>
                <c:pt idx="0">
                  <c:v>2000</c:v>
                </c:pt>
                <c:pt idx="1">
                  <c:v>2003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87008"/>
        <c:axId val="129788544"/>
      </c:lineChart>
      <c:catAx>
        <c:axId val="1297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788544"/>
        <c:crosses val="autoZero"/>
        <c:auto val="1"/>
        <c:lblAlgn val="ctr"/>
        <c:lblOffset val="100"/>
        <c:noMultiLvlLbl val="0"/>
      </c:catAx>
      <c:valAx>
        <c:axId val="1297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787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25840705210372E-2"/>
          <c:y val="5.3912219305920092E-2"/>
          <c:w val="0.91676594573654202"/>
          <c:h val="0.65479148439778356"/>
        </c:manualLayout>
      </c:layout>
      <c:lineChart>
        <c:grouping val="standard"/>
        <c:varyColors val="0"/>
        <c:ser>
          <c:idx val="0"/>
          <c:order val="0"/>
          <c:tx>
            <c:v>GT9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Plan1!$AB$5:$AB$15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9056"/>
        <c:axId val="108030592"/>
      </c:lineChart>
      <c:catAx>
        <c:axId val="10802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30592"/>
        <c:crosses val="autoZero"/>
        <c:auto val="1"/>
        <c:lblAlgn val="ctr"/>
        <c:lblOffset val="100"/>
        <c:noMultiLvlLbl val="0"/>
      </c:catAx>
      <c:valAx>
        <c:axId val="108030592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290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4.0350082598329694E-2"/>
          <c:y val="0.80019867308253134"/>
          <c:w val="0.93676645352994226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69842792613813E-2"/>
          <c:y val="5.3912219305920092E-2"/>
          <c:w val="0.92113310739455023"/>
          <c:h val="0.68719889180519089"/>
        </c:manualLayout>
      </c:layout>
      <c:lineChart>
        <c:grouping val="standard"/>
        <c:varyColors val="0"/>
        <c:ser>
          <c:idx val="0"/>
          <c:order val="0"/>
          <c:tx>
            <c:v>GT10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Plan1!$AC$5:$AC$15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47360"/>
        <c:axId val="108057344"/>
      </c:lineChart>
      <c:catAx>
        <c:axId val="1080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57344"/>
        <c:crosses val="autoZero"/>
        <c:auto val="1"/>
        <c:lblAlgn val="ctr"/>
        <c:lblOffset val="100"/>
        <c:noMultiLvlLbl val="0"/>
      </c:catAx>
      <c:valAx>
        <c:axId val="108057344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473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2.2107778811769414E-2"/>
          <c:y val="0.81871719160104983"/>
          <c:w val="0.95714340795499697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GT11</c:v>
          </c:tx>
          <c:marker>
            <c:symbol val="none"/>
          </c:marker>
          <c:cat>
            <c:strRef>
              <c:f>Plan1!$S$5:$S$15</c:f>
              <c:strCache>
                <c:ptCount val="11"/>
                <c:pt idx="0">
                  <c:v>2000*</c:v>
                </c:pt>
                <c:pt idx="1">
                  <c:v>2003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strCache>
            </c:strRef>
          </c:cat>
          <c:val>
            <c:numRef>
              <c:f>Plan1!$AD$5:$AD$15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89728"/>
        <c:axId val="108091264"/>
      </c:lineChart>
      <c:catAx>
        <c:axId val="108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91264"/>
        <c:crosses val="autoZero"/>
        <c:auto val="1"/>
        <c:lblAlgn val="ctr"/>
        <c:lblOffset val="100"/>
        <c:noMultiLvlLbl val="0"/>
      </c:catAx>
      <c:valAx>
        <c:axId val="10809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89728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5263354412699"/>
          <c:y val="0.15638476839784177"/>
          <c:w val="0.53888888888888886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v>GT</c:v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Plan1!$N$4:$N$14</c:f>
              <c:numCache>
                <c:formatCode>General</c:formatCode>
                <c:ptCount val="11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</c:numCache>
            </c:numRef>
          </c:cat>
          <c:val>
            <c:numRef>
              <c:f>Plan1!$P$4:$P$14</c:f>
              <c:numCache>
                <c:formatCode>0.0%</c:formatCode>
                <c:ptCount val="11"/>
                <c:pt idx="0">
                  <c:v>0</c:v>
                </c:pt>
                <c:pt idx="1">
                  <c:v>7.575757575757576E-3</c:v>
                </c:pt>
                <c:pt idx="2">
                  <c:v>3.0303030303030304E-2</c:v>
                </c:pt>
                <c:pt idx="3">
                  <c:v>6.8181818181818177E-2</c:v>
                </c:pt>
                <c:pt idx="4">
                  <c:v>6.8181818181818177E-2</c:v>
                </c:pt>
                <c:pt idx="5">
                  <c:v>8.3333333333333329E-2</c:v>
                </c:pt>
                <c:pt idx="6">
                  <c:v>0.10606060606060606</c:v>
                </c:pt>
                <c:pt idx="7">
                  <c:v>0.14393939393939395</c:v>
                </c:pt>
                <c:pt idx="8">
                  <c:v>0.15151515151515152</c:v>
                </c:pt>
                <c:pt idx="9">
                  <c:v>0.16666666666666666</c:v>
                </c:pt>
                <c:pt idx="10">
                  <c:v>0.17424242424242425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08113920"/>
        <c:axId val="108099840"/>
      </c:barChart>
      <c:valAx>
        <c:axId val="10809984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pt-BR"/>
          </a:p>
        </c:txPr>
        <c:crossAx val="108113920"/>
        <c:crosses val="autoZero"/>
        <c:crossBetween val="between"/>
      </c:valAx>
      <c:catAx>
        <c:axId val="10811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8099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10429626532857E-2"/>
          <c:y val="3.0585447043351113E-2"/>
          <c:w val="0.9503469493150245"/>
          <c:h val="0.72960288722524724"/>
        </c:manualLayout>
      </c:layout>
      <c:barChart>
        <c:barDir val="col"/>
        <c:grouping val="stacked"/>
        <c:varyColors val="0"/>
        <c:ser>
          <c:idx val="0"/>
          <c:order val="0"/>
          <c:tx>
            <c:v>GT1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Plan1!$T$6:$T$15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v>GT2</c:v>
          </c:tx>
          <c:spPr>
            <a:blipFill>
              <a:blip xmlns:r="http://schemas.openxmlformats.org/officeDocument/2006/relationships" r:embed="rId2"/>
              <a:tile tx="0" ty="0" sx="100000" sy="100000" flip="none" algn="tl"/>
            </a:blip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Plan1!$U$6:$U$15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v>GT3</c:v>
          </c:tx>
          <c:spPr>
            <a:gradFill>
              <a:gsLst>
                <a:gs pos="16000">
                  <a:schemeClr val="accent1">
                    <a:tint val="66000"/>
                    <a:satMod val="160000"/>
                  </a:schemeClr>
                </a:gs>
                <a:gs pos="47000">
                  <a:schemeClr val="accent1">
                    <a:tint val="44500"/>
                    <a:satMod val="160000"/>
                  </a:schemeClr>
                </a:gs>
                <a:gs pos="96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Plan1!$V$6:$V$15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v>GT4</c:v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Plan1!$W$6:$W$15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4"/>
          <c:order val="4"/>
          <c:tx>
            <c:v>GT5</c:v>
          </c:tx>
          <c:spPr>
            <a:gradFill flip="none" rotWithShape="1">
              <a:gsLst>
                <a:gs pos="0">
                  <a:srgbClr val="7030A0">
                    <a:shade val="30000"/>
                    <a:satMod val="115000"/>
                  </a:srgbClr>
                </a:gs>
                <a:gs pos="50000">
                  <a:srgbClr val="7030A0">
                    <a:shade val="67500"/>
                    <a:satMod val="115000"/>
                  </a:srgbClr>
                </a:gs>
                <a:gs pos="100000">
                  <a:srgbClr val="7030A0">
                    <a:shade val="100000"/>
                    <a:satMod val="115000"/>
                  </a:srgbClr>
                </a:gs>
              </a:gsLst>
              <a:path path="circle">
                <a:fillToRect l="50000" t="50000" r="50000" b="50000"/>
              </a:path>
              <a:tileRect/>
            </a:gra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Plan1!$X$6:$X$15</c:f>
              <c:numCache>
                <c:formatCode>General</c:formatCode>
                <c:ptCount val="1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5"/>
          <c:order val="5"/>
          <c:tx>
            <c:v>GT6</c:v>
          </c:tx>
          <c:spPr>
            <a:solidFill>
              <a:srgbClr val="A7FA86"/>
            </a:solidFill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Plan1!$Y$6:$Y$15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tx>
            <c:v>GT7</c:v>
          </c:tx>
          <c:spPr>
            <a:solidFill>
              <a:srgbClr val="FF0000"/>
            </a:solid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Plan1!$Z$6:$Z$15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v>GT8</c:v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Plan1!$AA$6:$AA$15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v>GT9</c:v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  <a:prstDash val="lgDashDotDot"/>
            </a:ln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Plan1!$AB$6:$AB$15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v>GT10</c:v>
          </c:tx>
          <c:spPr>
            <a:gradFill flip="none" rotWithShape="1">
              <a:gsLst>
                <a:gs pos="0">
                  <a:srgbClr val="FFC000">
                    <a:shade val="30000"/>
                    <a:satMod val="115000"/>
                  </a:srgbClr>
                </a:gs>
                <a:gs pos="50000">
                  <a:srgbClr val="FFC000">
                    <a:shade val="67500"/>
                    <a:satMod val="115000"/>
                  </a:srgbClr>
                </a:gs>
                <a:gs pos="100000">
                  <a:srgbClr val="FFC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</c:spPr>
          <c:invertIfNegative val="0"/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Plan1!$AC$6:$AC$15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3584"/>
        <c:axId val="128974848"/>
      </c:barChart>
      <c:catAx>
        <c:axId val="1144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8974848"/>
        <c:crosses val="autoZero"/>
        <c:auto val="1"/>
        <c:lblAlgn val="ctr"/>
        <c:lblOffset val="100"/>
        <c:noMultiLvlLbl val="0"/>
      </c:catAx>
      <c:valAx>
        <c:axId val="12897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1440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4708692605697012E-2"/>
          <c:y val="0.83286143084745867"/>
          <c:w val="0.96840179052273767"/>
          <c:h val="0.15179490649081806"/>
        </c:manualLayout>
      </c:layout>
      <c:overlay val="0"/>
      <c:txPr>
        <a:bodyPr/>
        <a:lstStyle/>
        <a:p>
          <a:pPr>
            <a:defRPr sz="1400" baseline="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13591227584749E-2"/>
          <c:y val="5.0925925925925923E-2"/>
          <c:w val="0.92241719357699437"/>
          <c:h val="0.70665864683581214"/>
        </c:manualLayout>
      </c:layout>
      <c:lineChart>
        <c:grouping val="standard"/>
        <c:varyColors val="0"/>
        <c:ser>
          <c:idx val="0"/>
          <c:order val="0"/>
          <c:tx>
            <c:v>GT1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Plan1!$T$5:$T$15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61344"/>
        <c:axId val="107562880"/>
      </c:lineChart>
      <c:catAx>
        <c:axId val="10756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562880"/>
        <c:crosses val="autoZero"/>
        <c:auto val="1"/>
        <c:lblAlgn val="ctr"/>
        <c:lblOffset val="100"/>
        <c:noMultiLvlLbl val="0"/>
      </c:catAx>
      <c:valAx>
        <c:axId val="10756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6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94057163326191E-3"/>
          <c:y val="0.83560768445610967"/>
          <c:w val="0.99007400499358622"/>
          <c:h val="0.1621179644211140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643308338296713E-2"/>
          <c:y val="5.0925925925925923E-2"/>
          <c:w val="0.91902532209627719"/>
          <c:h val="0.65573272090988621"/>
        </c:manualLayout>
      </c:layout>
      <c:lineChart>
        <c:grouping val="standard"/>
        <c:varyColors val="0"/>
        <c:ser>
          <c:idx val="0"/>
          <c:order val="0"/>
          <c:tx>
            <c:v>GT2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Plan1!$U$5:$U$15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1456"/>
        <c:axId val="107573248"/>
      </c:lineChart>
      <c:catAx>
        <c:axId val="1075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573248"/>
        <c:crosses val="autoZero"/>
        <c:auto val="1"/>
        <c:lblAlgn val="ctr"/>
        <c:lblOffset val="100"/>
        <c:noMultiLvlLbl val="0"/>
      </c:catAx>
      <c:valAx>
        <c:axId val="1075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7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105627633227412E-2"/>
          <c:y val="0.80782990667833188"/>
          <c:w val="0.95303437445244898"/>
          <c:h val="0.1621179644211140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59898030890644E-2"/>
          <c:y val="5.3912219305920092E-2"/>
          <c:w val="0.9169972037882641"/>
          <c:h val="0.62238407699037612"/>
        </c:manualLayout>
      </c:layout>
      <c:lineChart>
        <c:grouping val="standard"/>
        <c:varyColors val="0"/>
        <c:ser>
          <c:idx val="0"/>
          <c:order val="0"/>
          <c:tx>
            <c:v>GT3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Plan1!$V$5:$V$15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90016"/>
        <c:axId val="107591552"/>
      </c:lineChart>
      <c:catAx>
        <c:axId val="1075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591552"/>
        <c:crosses val="autoZero"/>
        <c:auto val="1"/>
        <c:lblAlgn val="ctr"/>
        <c:lblOffset val="100"/>
        <c:noMultiLvlLbl val="0"/>
      </c:catAx>
      <c:valAx>
        <c:axId val="107591552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9001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2.2271030965455851E-2"/>
          <c:y val="0.78168015456401285"/>
          <c:w val="0.95698361966815937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72637821749113E-2"/>
          <c:y val="5.3912219305920092E-2"/>
          <c:w val="0.91656136897346208"/>
          <c:h val="0.66405074365704275"/>
        </c:manualLayout>
      </c:layout>
      <c:lineChart>
        <c:grouping val="standard"/>
        <c:varyColors val="0"/>
        <c:ser>
          <c:idx val="0"/>
          <c:order val="0"/>
          <c:tx>
            <c:v>GT4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Plan1!$W$5:$W$15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00128"/>
        <c:axId val="107675648"/>
      </c:lineChart>
      <c:catAx>
        <c:axId val="1076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75648"/>
        <c:crosses val="autoZero"/>
        <c:auto val="1"/>
        <c:lblAlgn val="ctr"/>
        <c:lblOffset val="100"/>
        <c:noMultiLvlLbl val="0"/>
      </c:catAx>
      <c:valAx>
        <c:axId val="10767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00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137127728523893E-2"/>
          <c:y val="0.81871719160104983"/>
          <c:w val="0.95992316429379443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7075706580499E-2"/>
          <c:y val="5.3912219305920092E-2"/>
          <c:w val="0.91915709987634453"/>
          <c:h val="0.6779396325459317"/>
        </c:manualLayout>
      </c:layout>
      <c:lineChart>
        <c:grouping val="standard"/>
        <c:varyColors val="0"/>
        <c:ser>
          <c:idx val="0"/>
          <c:order val="0"/>
          <c:tx>
            <c:v>GT5</c:v>
          </c:tx>
          <c:marker>
            <c:symbol val="none"/>
          </c:marker>
          <c:cat>
            <c:strRef>
              <c:f>Plan1!$S$5:$S$15</c:f>
              <c:strCache>
                <c:ptCount val="11"/>
                <c:pt idx="0">
                  <c:v>2000*</c:v>
                </c:pt>
                <c:pt idx="1">
                  <c:v>2003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strCache>
            </c:strRef>
          </c:cat>
          <c:val>
            <c:numRef>
              <c:f>Plan1!$X$5:$X$15</c:f>
              <c:numCache>
                <c:formatCode>General</c:formatCode>
                <c:ptCount val="11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84224"/>
        <c:axId val="107685760"/>
      </c:lineChart>
      <c:catAx>
        <c:axId val="1076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85760"/>
        <c:crosses val="autoZero"/>
        <c:auto val="1"/>
        <c:lblAlgn val="ctr"/>
        <c:lblOffset val="100"/>
        <c:noMultiLvlLbl val="0"/>
      </c:catAx>
      <c:valAx>
        <c:axId val="107685760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842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2.1229968810365232E-2"/>
          <c:y val="0.81871719160104983"/>
          <c:w val="0.95597421674266903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17698427706598E-2"/>
          <c:y val="5.0028550629331647E-2"/>
          <c:w val="0.91553442368635884"/>
          <c:h val="0.66085301001257712"/>
        </c:manualLayout>
      </c:layout>
      <c:lineChart>
        <c:grouping val="standard"/>
        <c:varyColors val="0"/>
        <c:ser>
          <c:idx val="0"/>
          <c:order val="0"/>
          <c:tx>
            <c:v>GT6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Plan1!$Y$5:$Y$15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06624"/>
        <c:axId val="107708416"/>
      </c:lineChart>
      <c:catAx>
        <c:axId val="1077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08416"/>
        <c:crosses val="autoZero"/>
        <c:auto val="1"/>
        <c:lblAlgn val="ctr"/>
        <c:lblOffset val="100"/>
        <c:noMultiLvlLbl val="0"/>
      </c:catAx>
      <c:valAx>
        <c:axId val="107708416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7066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2.803651900821632E-4"/>
          <c:y val="0.83442292547879815"/>
          <c:w val="0.99971963480991788"/>
          <c:h val="0.1646024967593006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82667633679033E-2"/>
          <c:y val="5.3912219305920092E-2"/>
          <c:w val="0.92071894610104987"/>
          <c:h val="0.70108778069407984"/>
        </c:manualLayout>
      </c:layout>
      <c:lineChart>
        <c:grouping val="standard"/>
        <c:varyColors val="0"/>
        <c:ser>
          <c:idx val="0"/>
          <c:order val="0"/>
          <c:tx>
            <c:v>GT7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Plan1!$Z$5:$Z$15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9280"/>
        <c:axId val="107730816"/>
      </c:lineChart>
      <c:catAx>
        <c:axId val="10772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30816"/>
        <c:crosses val="autoZero"/>
        <c:auto val="1"/>
        <c:lblAlgn val="ctr"/>
        <c:lblOffset val="100"/>
        <c:noMultiLvlLbl val="0"/>
      </c:catAx>
      <c:valAx>
        <c:axId val="107730816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72928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2.3229811440800781E-2"/>
          <c:y val="0.81871719160104983"/>
          <c:w val="0.96634130182397127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7085415131101E-2"/>
          <c:y val="5.3912219305920092E-2"/>
          <c:w val="0.9170847395785825"/>
          <c:h val="0.69645815106445019"/>
        </c:manualLayout>
      </c:layout>
      <c:lineChart>
        <c:grouping val="standard"/>
        <c:varyColors val="0"/>
        <c:ser>
          <c:idx val="0"/>
          <c:order val="0"/>
          <c:tx>
            <c:v>GT8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Plan1!$AA$5:$AA$15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Produção geral</c:v>
          </c:tx>
          <c:marker>
            <c:symbol val="none"/>
          </c:marker>
          <c:cat>
            <c:numRef>
              <c:f>Plan1!$S$6:$S$15</c:f>
              <c:numCache>
                <c:formatCode>General</c:formatCode>
                <c:ptCount val="10"/>
                <c:pt idx="0">
                  <c:v>2003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Plan1!$K$4:$K$14</c:f>
              <c:numCache>
                <c:formatCode>General</c:formatCode>
                <c:ptCount val="11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14</c:v>
                </c:pt>
                <c:pt idx="8">
                  <c:v>3</c:v>
                </c:pt>
                <c:pt idx="9">
                  <c:v>13</c:v>
                </c:pt>
                <c:pt idx="1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9728"/>
        <c:axId val="108011520"/>
      </c:lineChart>
      <c:catAx>
        <c:axId val="1080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11520"/>
        <c:crosses val="autoZero"/>
        <c:auto val="1"/>
        <c:lblAlgn val="ctr"/>
        <c:lblOffset val="100"/>
        <c:noMultiLvlLbl val="0"/>
      </c:catAx>
      <c:valAx>
        <c:axId val="108011520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0972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1.7085114885538762E-2"/>
          <c:y val="0.81871719160104983"/>
          <c:w val="0.9601190669477444"/>
          <c:h val="0.177380431612715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20</xdr:row>
      <xdr:rowOff>40822</xdr:rowOff>
    </xdr:from>
    <xdr:to>
      <xdr:col>18</xdr:col>
      <xdr:colOff>571500</xdr:colOff>
      <xdr:row>34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26194</xdr:colOff>
      <xdr:row>35</xdr:row>
      <xdr:rowOff>121444</xdr:rowOff>
    </xdr:from>
    <xdr:to>
      <xdr:col>19</xdr:col>
      <xdr:colOff>0</xdr:colOff>
      <xdr:row>50</xdr:row>
      <xdr:rowOff>7144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602455</xdr:colOff>
      <xdr:row>50</xdr:row>
      <xdr:rowOff>159203</xdr:rowOff>
    </xdr:from>
    <xdr:to>
      <xdr:col>19</xdr:col>
      <xdr:colOff>13606</xdr:colOff>
      <xdr:row>65</xdr:row>
      <xdr:rowOff>44903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67</xdr:row>
      <xdr:rowOff>116682</xdr:rowOff>
    </xdr:from>
    <xdr:to>
      <xdr:col>18</xdr:col>
      <xdr:colOff>598715</xdr:colOff>
      <xdr:row>82</xdr:row>
      <xdr:rowOff>2382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33338</xdr:colOff>
      <xdr:row>83</xdr:row>
      <xdr:rowOff>126207</xdr:rowOff>
    </xdr:from>
    <xdr:to>
      <xdr:col>19</xdr:col>
      <xdr:colOff>0</xdr:colOff>
      <xdr:row>98</xdr:row>
      <xdr:rowOff>11907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607218</xdr:colOff>
      <xdr:row>99</xdr:row>
      <xdr:rowOff>104774</xdr:rowOff>
    </xdr:from>
    <xdr:to>
      <xdr:col>19</xdr:col>
      <xdr:colOff>0</xdr:colOff>
      <xdr:row>113</xdr:row>
      <xdr:rowOff>180974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42520</xdr:colOff>
      <xdr:row>20</xdr:row>
      <xdr:rowOff>27214</xdr:rowOff>
    </xdr:from>
    <xdr:to>
      <xdr:col>29</xdr:col>
      <xdr:colOff>598714</xdr:colOff>
      <xdr:row>34</xdr:row>
      <xdr:rowOff>108857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7143</xdr:colOff>
      <xdr:row>35</xdr:row>
      <xdr:rowOff>146957</xdr:rowOff>
    </xdr:from>
    <xdr:to>
      <xdr:col>29</xdr:col>
      <xdr:colOff>585107</xdr:colOff>
      <xdr:row>50</xdr:row>
      <xdr:rowOff>32657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593611</xdr:colOff>
      <xdr:row>51</xdr:row>
      <xdr:rowOff>19730</xdr:rowOff>
    </xdr:from>
    <xdr:to>
      <xdr:col>29</xdr:col>
      <xdr:colOff>598714</xdr:colOff>
      <xdr:row>65</xdr:row>
      <xdr:rowOff>95930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18369</xdr:colOff>
      <xdr:row>66</xdr:row>
      <xdr:rowOff>190499</xdr:rowOff>
    </xdr:from>
    <xdr:to>
      <xdr:col>30</xdr:col>
      <xdr:colOff>0</xdr:colOff>
      <xdr:row>81</xdr:row>
      <xdr:rowOff>76199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2382</xdr:colOff>
      <xdr:row>83</xdr:row>
      <xdr:rowOff>7143</xdr:rowOff>
    </xdr:from>
    <xdr:to>
      <xdr:col>30</xdr:col>
      <xdr:colOff>0</xdr:colOff>
      <xdr:row>97</xdr:row>
      <xdr:rowOff>83343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586468</xdr:colOff>
      <xdr:row>99</xdr:row>
      <xdr:rowOff>94230</xdr:rowOff>
    </xdr:from>
    <xdr:to>
      <xdr:col>29</xdr:col>
      <xdr:colOff>598714</xdr:colOff>
      <xdr:row>113</xdr:row>
      <xdr:rowOff>170430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390070</xdr:colOff>
      <xdr:row>33</xdr:row>
      <xdr:rowOff>77108</xdr:rowOff>
    </xdr:from>
    <xdr:to>
      <xdr:col>44</xdr:col>
      <xdr:colOff>167821</xdr:colOff>
      <xdr:row>58</xdr:row>
      <xdr:rowOff>115208</xdr:rowOff>
    </xdr:to>
    <xdr:graphicFrame macro="">
      <xdr:nvGraphicFramePr>
        <xdr:cNvPr id="17" name="Espaço Reservado para Conteúdo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421822</xdr:colOff>
      <xdr:row>2</xdr:row>
      <xdr:rowOff>16327</xdr:rowOff>
    </xdr:from>
    <xdr:to>
      <xdr:col>47</xdr:col>
      <xdr:colOff>122464</xdr:colOff>
      <xdr:row>31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c14ereg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3"/>
  <sheetViews>
    <sheetView tabSelected="1" topLeftCell="V24" zoomScale="70" zoomScaleNormal="70" workbookViewId="0">
      <selection activeCell="F13" sqref="F13"/>
    </sheetView>
  </sheetViews>
  <sheetFormatPr defaultRowHeight="15" x14ac:dyDescent="0.25"/>
  <cols>
    <col min="1" max="1" width="5" bestFit="1" customWidth="1"/>
    <col min="2" max="2" width="5.140625" bestFit="1" customWidth="1"/>
    <col min="3" max="3" width="3.28515625" style="2" customWidth="1"/>
    <col min="4" max="4" width="81.140625" bestFit="1" customWidth="1"/>
  </cols>
  <sheetData>
    <row r="1" spans="1:31" x14ac:dyDescent="0.25">
      <c r="A1" s="32" t="s">
        <v>313</v>
      </c>
      <c r="B1" s="32"/>
      <c r="C1" s="32"/>
      <c r="D1" s="32"/>
      <c r="E1" s="32"/>
      <c r="F1" s="32"/>
      <c r="G1" s="32"/>
      <c r="H1" s="32"/>
    </row>
    <row r="2" spans="1:31" ht="15.75" thickBot="1" x14ac:dyDescent="0.3">
      <c r="A2" s="1" t="s">
        <v>214</v>
      </c>
      <c r="B2" s="1" t="s">
        <v>215</v>
      </c>
      <c r="C2" s="3" t="s">
        <v>216</v>
      </c>
      <c r="D2" s="1" t="s">
        <v>217</v>
      </c>
      <c r="H2" t="s">
        <v>308</v>
      </c>
      <c r="O2" s="4"/>
    </row>
    <row r="3" spans="1:31" ht="16.5" thickBot="1" x14ac:dyDescent="0.3">
      <c r="A3" s="1" t="s">
        <v>0</v>
      </c>
      <c r="B3" s="1" t="s">
        <v>1</v>
      </c>
      <c r="C3" s="3" t="s">
        <v>2</v>
      </c>
      <c r="D3" s="1" t="s">
        <v>3</v>
      </c>
      <c r="H3" t="str">
        <f>CONCATENATE(B3,C3)</f>
        <v>20031</v>
      </c>
      <c r="J3" s="5" t="s">
        <v>215</v>
      </c>
      <c r="K3" s="6" t="s">
        <v>218</v>
      </c>
      <c r="L3" s="20"/>
      <c r="N3" s="5" t="s">
        <v>216</v>
      </c>
      <c r="O3" s="6" t="s">
        <v>218</v>
      </c>
      <c r="P3" s="11" t="s">
        <v>310</v>
      </c>
      <c r="S3" s="28" t="s">
        <v>215</v>
      </c>
      <c r="T3" s="25" t="s">
        <v>309</v>
      </c>
      <c r="U3" s="26"/>
      <c r="V3" s="26"/>
      <c r="W3" s="26"/>
      <c r="X3" s="26"/>
      <c r="Y3" s="26"/>
      <c r="Z3" s="26"/>
      <c r="AA3" s="26"/>
      <c r="AB3" s="26"/>
      <c r="AC3" s="26"/>
      <c r="AD3" s="27"/>
      <c r="AE3" s="30" t="s">
        <v>219</v>
      </c>
    </row>
    <row r="4" spans="1:31" ht="16.5" thickBot="1" x14ac:dyDescent="0.3">
      <c r="A4" s="1" t="s">
        <v>4</v>
      </c>
      <c r="B4" s="1" t="s">
        <v>1</v>
      </c>
      <c r="C4" s="3" t="s">
        <v>2</v>
      </c>
      <c r="D4" s="1" t="s">
        <v>5</v>
      </c>
      <c r="H4" t="str">
        <f t="shared" ref="H4:H67" si="0">CONCATENATE(B4,C4)</f>
        <v>20031</v>
      </c>
      <c r="J4" s="7">
        <v>2000</v>
      </c>
      <c r="K4" s="8">
        <f t="shared" ref="K4:K14" si="1">COUNTIF(B:B,J4)</f>
        <v>11</v>
      </c>
      <c r="L4" s="21"/>
      <c r="N4" s="7">
        <v>11</v>
      </c>
      <c r="O4" s="8">
        <f t="shared" ref="O4:O14" si="2">COUNTIF(C:C,N4)</f>
        <v>0</v>
      </c>
      <c r="P4" s="24">
        <f t="shared" ref="P4:P14" si="3">O4/$O$15</f>
        <v>0</v>
      </c>
      <c r="S4" s="29"/>
      <c r="T4" s="22">
        <v>1</v>
      </c>
      <c r="U4" s="22">
        <v>2</v>
      </c>
      <c r="V4" s="22">
        <v>3</v>
      </c>
      <c r="W4" s="22">
        <v>4</v>
      </c>
      <c r="X4" s="22">
        <v>5</v>
      </c>
      <c r="Y4" s="22">
        <v>6</v>
      </c>
      <c r="Z4" s="22">
        <v>7</v>
      </c>
      <c r="AA4" s="22">
        <v>8</v>
      </c>
      <c r="AB4" s="22">
        <v>9</v>
      </c>
      <c r="AC4" s="22">
        <v>10</v>
      </c>
      <c r="AD4" s="22">
        <v>11</v>
      </c>
      <c r="AE4" s="31"/>
    </row>
    <row r="5" spans="1:31" ht="15.75" x14ac:dyDescent="0.25">
      <c r="A5" s="1" t="s">
        <v>6</v>
      </c>
      <c r="B5" s="1" t="s">
        <v>1</v>
      </c>
      <c r="C5" s="3" t="s">
        <v>2</v>
      </c>
      <c r="D5" s="1" t="s">
        <v>7</v>
      </c>
      <c r="H5" t="str">
        <f t="shared" si="0"/>
        <v>20031</v>
      </c>
      <c r="J5" s="7">
        <v>2003</v>
      </c>
      <c r="K5" s="8">
        <f t="shared" si="1"/>
        <v>17</v>
      </c>
      <c r="L5" s="21"/>
      <c r="N5" s="7">
        <v>9</v>
      </c>
      <c r="O5" s="8">
        <f t="shared" si="2"/>
        <v>1</v>
      </c>
      <c r="P5" s="24">
        <f t="shared" si="3"/>
        <v>7.575757575757576E-3</v>
      </c>
      <c r="S5" s="23" t="s">
        <v>312</v>
      </c>
      <c r="T5" s="23">
        <f>COUNTIF($H:$H,$S5&amp;$T$4)</f>
        <v>2</v>
      </c>
      <c r="U5" s="23" t="s">
        <v>311</v>
      </c>
      <c r="V5" s="23" t="s">
        <v>311</v>
      </c>
      <c r="W5" s="23" t="s">
        <v>311</v>
      </c>
      <c r="X5" s="23" t="s">
        <v>311</v>
      </c>
      <c r="Y5" s="23" t="s">
        <v>311</v>
      </c>
      <c r="Z5" s="23" t="s">
        <v>311</v>
      </c>
      <c r="AA5" s="23" t="s">
        <v>311</v>
      </c>
      <c r="AB5" s="23" t="s">
        <v>311</v>
      </c>
      <c r="AC5" s="23" t="s">
        <v>311</v>
      </c>
      <c r="AD5" s="23" t="s">
        <v>311</v>
      </c>
      <c r="AE5" s="14">
        <f>COUNTIF($H:$H,$S5&amp;"")+T5</f>
        <v>13</v>
      </c>
    </row>
    <row r="6" spans="1:31" ht="15.75" x14ac:dyDescent="0.25">
      <c r="A6" s="1" t="s">
        <v>8</v>
      </c>
      <c r="B6" s="1" t="s">
        <v>1</v>
      </c>
      <c r="C6" s="3" t="s">
        <v>2</v>
      </c>
      <c r="D6" s="1" t="s">
        <v>9</v>
      </c>
      <c r="H6" t="str">
        <f t="shared" si="0"/>
        <v>20031</v>
      </c>
      <c r="J6" s="7">
        <v>2005</v>
      </c>
      <c r="K6" s="8">
        <f t="shared" si="1"/>
        <v>12</v>
      </c>
      <c r="L6" s="21"/>
      <c r="N6" s="7">
        <v>10</v>
      </c>
      <c r="O6" s="8">
        <f t="shared" si="2"/>
        <v>4</v>
      </c>
      <c r="P6" s="24">
        <f t="shared" si="3"/>
        <v>3.0303030303030304E-2</v>
      </c>
      <c r="S6" s="23">
        <v>2003</v>
      </c>
      <c r="T6" s="23">
        <f t="shared" ref="T6:T15" si="4">COUNTIF(H:H,S6&amp;$T$4)</f>
        <v>4</v>
      </c>
      <c r="U6" s="23">
        <f t="shared" ref="U6:U15" si="5">COUNTIF($H:$H,$S6&amp;$U$4)</f>
        <v>1</v>
      </c>
      <c r="V6" s="23">
        <f t="shared" ref="V6:V15" si="6">COUNTIF($H:$H,$S6&amp;$V$4)</f>
        <v>1</v>
      </c>
      <c r="W6" s="23">
        <f t="shared" ref="W6:W15" si="7">COUNTIF($H:$H,$S6&amp;$W$4)</f>
        <v>0</v>
      </c>
      <c r="X6" s="23">
        <f t="shared" ref="X6:X15" si="8">COUNTIF($H:$H,$S6&amp;$X$4)</f>
        <v>4</v>
      </c>
      <c r="Y6" s="23">
        <f t="shared" ref="Y6:Y15" si="9">COUNTIF($H:$H,$S6&amp;$Y$4)</f>
        <v>3</v>
      </c>
      <c r="Z6" s="23">
        <f t="shared" ref="Z6:Z15" si="10">COUNTIF($H:$H,$S6&amp;$Z$4)</f>
        <v>3</v>
      </c>
      <c r="AA6" s="23">
        <f t="shared" ref="AA6:AA15" si="11">COUNTIF($H:$H,$S6&amp;$AA$4)</f>
        <v>1</v>
      </c>
      <c r="AB6" s="23">
        <f t="shared" ref="AB6:AB15" si="12">COUNTIF($H:$H,$S6&amp;$AB$4)</f>
        <v>0</v>
      </c>
      <c r="AC6" s="23">
        <f t="shared" ref="AC6:AC15" si="13">COUNTIF($H:$H,$S6&amp;$AC$4)</f>
        <v>0</v>
      </c>
      <c r="AD6" s="23">
        <f t="shared" ref="AD6:AD15" si="14">COUNTIF($H:$H,$S6&amp;$AD$4)</f>
        <v>0</v>
      </c>
      <c r="AE6" s="16">
        <f>SUM(T6:AD6)</f>
        <v>17</v>
      </c>
    </row>
    <row r="7" spans="1:31" ht="15.75" x14ac:dyDescent="0.25">
      <c r="A7" s="1" t="s">
        <v>10</v>
      </c>
      <c r="B7" s="1" t="s">
        <v>1</v>
      </c>
      <c r="C7" s="3" t="s">
        <v>11</v>
      </c>
      <c r="D7" s="1" t="s">
        <v>12</v>
      </c>
      <c r="H7" t="str">
        <f t="shared" si="0"/>
        <v>20032</v>
      </c>
      <c r="J7" s="7">
        <v>2006</v>
      </c>
      <c r="K7" s="8">
        <f t="shared" si="1"/>
        <v>8</v>
      </c>
      <c r="L7" s="21"/>
      <c r="N7" s="7">
        <v>5</v>
      </c>
      <c r="O7" s="8">
        <f t="shared" si="2"/>
        <v>9</v>
      </c>
      <c r="P7" s="24">
        <f t="shared" si="3"/>
        <v>6.8181818181818177E-2</v>
      </c>
      <c r="S7" s="23">
        <v>2005</v>
      </c>
      <c r="T7" s="23">
        <f t="shared" si="4"/>
        <v>1</v>
      </c>
      <c r="U7" s="23">
        <f t="shared" si="5"/>
        <v>2</v>
      </c>
      <c r="V7" s="23">
        <f t="shared" si="6"/>
        <v>3</v>
      </c>
      <c r="W7" s="23">
        <f t="shared" si="7"/>
        <v>3</v>
      </c>
      <c r="X7" s="23">
        <f t="shared" si="8"/>
        <v>0</v>
      </c>
      <c r="Y7" s="23">
        <f t="shared" si="9"/>
        <v>1</v>
      </c>
      <c r="Z7" s="23">
        <f t="shared" si="10"/>
        <v>2</v>
      </c>
      <c r="AA7" s="23">
        <f t="shared" si="11"/>
        <v>0</v>
      </c>
      <c r="AB7" s="23">
        <f t="shared" si="12"/>
        <v>0</v>
      </c>
      <c r="AC7" s="23">
        <f t="shared" si="13"/>
        <v>0</v>
      </c>
      <c r="AD7" s="23">
        <f t="shared" si="14"/>
        <v>0</v>
      </c>
      <c r="AE7" s="16">
        <f t="shared" ref="AE7:AE16" si="15">SUM(T7:AD7)</f>
        <v>12</v>
      </c>
    </row>
    <row r="8" spans="1:31" ht="15.75" x14ac:dyDescent="0.25">
      <c r="A8" s="1" t="s">
        <v>13</v>
      </c>
      <c r="B8" s="1" t="s">
        <v>1</v>
      </c>
      <c r="C8" s="3" t="s">
        <v>14</v>
      </c>
      <c r="D8" s="1" t="s">
        <v>15</v>
      </c>
      <c r="H8" t="str">
        <f t="shared" si="0"/>
        <v>20033</v>
      </c>
      <c r="J8" s="7">
        <v>2007</v>
      </c>
      <c r="K8" s="8">
        <f t="shared" si="1"/>
        <v>20</v>
      </c>
      <c r="L8" s="21"/>
      <c r="N8" s="7">
        <v>6</v>
      </c>
      <c r="O8" s="8">
        <f t="shared" si="2"/>
        <v>9</v>
      </c>
      <c r="P8" s="24">
        <f t="shared" si="3"/>
        <v>6.8181818181818177E-2</v>
      </c>
      <c r="S8" s="23">
        <v>2006</v>
      </c>
      <c r="T8" s="23">
        <f t="shared" si="4"/>
        <v>1</v>
      </c>
      <c r="U8" s="23">
        <f t="shared" si="5"/>
        <v>1</v>
      </c>
      <c r="V8" s="23">
        <f t="shared" si="6"/>
        <v>3</v>
      </c>
      <c r="W8" s="23">
        <f t="shared" si="7"/>
        <v>2</v>
      </c>
      <c r="X8" s="23">
        <f t="shared" si="8"/>
        <v>0</v>
      </c>
      <c r="Y8" s="23">
        <f t="shared" si="9"/>
        <v>0</v>
      </c>
      <c r="Z8" s="23">
        <f t="shared" si="10"/>
        <v>1</v>
      </c>
      <c r="AA8" s="23">
        <f t="shared" si="11"/>
        <v>0</v>
      </c>
      <c r="AB8" s="23">
        <f t="shared" si="12"/>
        <v>0</v>
      </c>
      <c r="AC8" s="23">
        <f t="shared" si="13"/>
        <v>0</v>
      </c>
      <c r="AD8" s="23">
        <f t="shared" si="14"/>
        <v>0</v>
      </c>
      <c r="AE8" s="16">
        <f t="shared" si="15"/>
        <v>8</v>
      </c>
    </row>
    <row r="9" spans="1:31" ht="15.75" x14ac:dyDescent="0.25">
      <c r="A9" s="1" t="s">
        <v>16</v>
      </c>
      <c r="B9" s="1" t="s">
        <v>1</v>
      </c>
      <c r="C9" s="3" t="s">
        <v>17</v>
      </c>
      <c r="D9" s="1" t="s">
        <v>18</v>
      </c>
      <c r="H9" t="str">
        <f t="shared" si="0"/>
        <v>20035</v>
      </c>
      <c r="J9" s="7">
        <v>2008</v>
      </c>
      <c r="K9" s="8">
        <f t="shared" si="1"/>
        <v>20</v>
      </c>
      <c r="L9" s="21"/>
      <c r="N9" s="7">
        <v>8</v>
      </c>
      <c r="O9" s="8">
        <f t="shared" si="2"/>
        <v>11</v>
      </c>
      <c r="P9" s="24">
        <f t="shared" si="3"/>
        <v>8.3333333333333329E-2</v>
      </c>
      <c r="S9" s="23">
        <v>2007</v>
      </c>
      <c r="T9" s="23">
        <f t="shared" si="4"/>
        <v>5</v>
      </c>
      <c r="U9" s="23">
        <f t="shared" si="5"/>
        <v>5</v>
      </c>
      <c r="V9" s="23">
        <f t="shared" si="6"/>
        <v>2</v>
      </c>
      <c r="W9" s="23">
        <f t="shared" si="7"/>
        <v>2</v>
      </c>
      <c r="X9" s="23">
        <f t="shared" si="8"/>
        <v>1</v>
      </c>
      <c r="Y9" s="23">
        <f t="shared" si="9"/>
        <v>1</v>
      </c>
      <c r="Z9" s="23">
        <f t="shared" si="10"/>
        <v>4</v>
      </c>
      <c r="AA9" s="23">
        <f t="shared" si="11"/>
        <v>0</v>
      </c>
      <c r="AB9" s="23">
        <f t="shared" si="12"/>
        <v>0</v>
      </c>
      <c r="AC9" s="23">
        <f t="shared" si="13"/>
        <v>0</v>
      </c>
      <c r="AD9" s="23">
        <f t="shared" si="14"/>
        <v>0</v>
      </c>
      <c r="AE9" s="16">
        <f t="shared" si="15"/>
        <v>20</v>
      </c>
    </row>
    <row r="10" spans="1:31" ht="15.75" x14ac:dyDescent="0.25">
      <c r="A10" s="1" t="s">
        <v>19</v>
      </c>
      <c r="B10" s="1" t="s">
        <v>1</v>
      </c>
      <c r="C10" s="3" t="s">
        <v>17</v>
      </c>
      <c r="D10" s="1" t="s">
        <v>20</v>
      </c>
      <c r="H10" t="str">
        <f t="shared" si="0"/>
        <v>20035</v>
      </c>
      <c r="J10" s="7">
        <v>2009</v>
      </c>
      <c r="K10" s="8">
        <f t="shared" si="1"/>
        <v>12</v>
      </c>
      <c r="L10" s="21"/>
      <c r="N10" s="7">
        <v>3</v>
      </c>
      <c r="O10" s="8">
        <f t="shared" si="2"/>
        <v>14</v>
      </c>
      <c r="P10" s="24">
        <f t="shared" si="3"/>
        <v>0.10606060606060606</v>
      </c>
      <c r="S10" s="23">
        <v>2008</v>
      </c>
      <c r="T10" s="23">
        <f t="shared" si="4"/>
        <v>3</v>
      </c>
      <c r="U10" s="23">
        <f t="shared" si="5"/>
        <v>2</v>
      </c>
      <c r="V10" s="23">
        <f t="shared" si="6"/>
        <v>3</v>
      </c>
      <c r="W10" s="23">
        <f t="shared" si="7"/>
        <v>5</v>
      </c>
      <c r="X10" s="23">
        <f t="shared" si="8"/>
        <v>1</v>
      </c>
      <c r="Y10" s="23">
        <f t="shared" si="9"/>
        <v>1</v>
      </c>
      <c r="Z10" s="23">
        <f t="shared" si="10"/>
        <v>2</v>
      </c>
      <c r="AA10" s="23">
        <f t="shared" si="11"/>
        <v>3</v>
      </c>
      <c r="AB10" s="23">
        <f t="shared" si="12"/>
        <v>0</v>
      </c>
      <c r="AC10" s="23">
        <f t="shared" si="13"/>
        <v>0</v>
      </c>
      <c r="AD10" s="23">
        <f t="shared" si="14"/>
        <v>0</v>
      </c>
      <c r="AE10" s="16">
        <f t="shared" si="15"/>
        <v>20</v>
      </c>
    </row>
    <row r="11" spans="1:31" ht="15.75" x14ac:dyDescent="0.25">
      <c r="A11" s="1" t="s">
        <v>21</v>
      </c>
      <c r="B11" s="1" t="s">
        <v>1</v>
      </c>
      <c r="C11" s="3" t="s">
        <v>17</v>
      </c>
      <c r="D11" s="1" t="s">
        <v>22</v>
      </c>
      <c r="H11" t="str">
        <f t="shared" si="0"/>
        <v>20035</v>
      </c>
      <c r="J11" s="7">
        <v>2010</v>
      </c>
      <c r="K11" s="8">
        <f t="shared" si="1"/>
        <v>14</v>
      </c>
      <c r="L11" s="21"/>
      <c r="N11" s="7">
        <v>2</v>
      </c>
      <c r="O11" s="8">
        <f t="shared" si="2"/>
        <v>19</v>
      </c>
      <c r="P11" s="24">
        <f t="shared" si="3"/>
        <v>0.14393939393939395</v>
      </c>
      <c r="S11" s="23">
        <v>2009</v>
      </c>
      <c r="T11" s="23">
        <f t="shared" si="4"/>
        <v>1</v>
      </c>
      <c r="U11" s="23">
        <f t="shared" si="5"/>
        <v>3</v>
      </c>
      <c r="V11" s="23">
        <f t="shared" si="6"/>
        <v>0</v>
      </c>
      <c r="W11" s="23">
        <f t="shared" si="7"/>
        <v>3</v>
      </c>
      <c r="X11" s="23">
        <f t="shared" si="8"/>
        <v>0</v>
      </c>
      <c r="Y11" s="23">
        <f t="shared" si="9"/>
        <v>1</v>
      </c>
      <c r="Z11" s="23">
        <f t="shared" si="10"/>
        <v>2</v>
      </c>
      <c r="AA11" s="23">
        <f t="shared" si="11"/>
        <v>2</v>
      </c>
      <c r="AB11" s="23">
        <f t="shared" si="12"/>
        <v>0</v>
      </c>
      <c r="AC11" s="23">
        <f t="shared" si="13"/>
        <v>0</v>
      </c>
      <c r="AD11" s="23">
        <f t="shared" si="14"/>
        <v>0</v>
      </c>
      <c r="AE11" s="16">
        <f t="shared" si="15"/>
        <v>12</v>
      </c>
    </row>
    <row r="12" spans="1:31" ht="15.75" x14ac:dyDescent="0.25">
      <c r="A12" s="1" t="s">
        <v>23</v>
      </c>
      <c r="B12" s="1" t="s">
        <v>1</v>
      </c>
      <c r="C12" s="3" t="s">
        <v>17</v>
      </c>
      <c r="D12" s="1" t="s">
        <v>24</v>
      </c>
      <c r="H12" t="str">
        <f t="shared" si="0"/>
        <v>20035</v>
      </c>
      <c r="J12" s="7">
        <v>2011</v>
      </c>
      <c r="K12" s="8">
        <f t="shared" si="1"/>
        <v>3</v>
      </c>
      <c r="L12" s="21"/>
      <c r="N12" s="7">
        <v>1</v>
      </c>
      <c r="O12" s="8">
        <f t="shared" si="2"/>
        <v>20</v>
      </c>
      <c r="P12" s="24">
        <f t="shared" si="3"/>
        <v>0.15151515151515152</v>
      </c>
      <c r="S12" s="23">
        <v>2010</v>
      </c>
      <c r="T12" s="23">
        <f t="shared" si="4"/>
        <v>1</v>
      </c>
      <c r="U12" s="23">
        <f t="shared" si="5"/>
        <v>2</v>
      </c>
      <c r="V12" s="23">
        <f t="shared" si="6"/>
        <v>0</v>
      </c>
      <c r="W12" s="23">
        <f t="shared" si="7"/>
        <v>3</v>
      </c>
      <c r="X12" s="23">
        <f t="shared" si="8"/>
        <v>0</v>
      </c>
      <c r="Y12" s="23">
        <f t="shared" si="9"/>
        <v>2</v>
      </c>
      <c r="Z12" s="23">
        <f t="shared" si="10"/>
        <v>3</v>
      </c>
      <c r="AA12" s="23">
        <f t="shared" si="11"/>
        <v>2</v>
      </c>
      <c r="AB12" s="23">
        <f t="shared" si="12"/>
        <v>0</v>
      </c>
      <c r="AC12" s="23">
        <f t="shared" si="13"/>
        <v>1</v>
      </c>
      <c r="AD12" s="23">
        <f t="shared" si="14"/>
        <v>0</v>
      </c>
      <c r="AE12" s="16">
        <f t="shared" si="15"/>
        <v>14</v>
      </c>
    </row>
    <row r="13" spans="1:31" ht="15.75" x14ac:dyDescent="0.25">
      <c r="A13" s="1" t="s">
        <v>25</v>
      </c>
      <c r="B13" s="1" t="s">
        <v>1</v>
      </c>
      <c r="C13" s="3" t="s">
        <v>26</v>
      </c>
      <c r="D13" s="1" t="s">
        <v>27</v>
      </c>
      <c r="H13" t="str">
        <f t="shared" si="0"/>
        <v>20036</v>
      </c>
      <c r="J13" s="7">
        <v>2012</v>
      </c>
      <c r="K13" s="8">
        <f t="shared" si="1"/>
        <v>13</v>
      </c>
      <c r="L13" s="21"/>
      <c r="N13" s="7">
        <v>4</v>
      </c>
      <c r="O13" s="8">
        <f t="shared" si="2"/>
        <v>22</v>
      </c>
      <c r="P13" s="24">
        <f t="shared" si="3"/>
        <v>0.16666666666666666</v>
      </c>
      <c r="S13" s="23">
        <v>2011</v>
      </c>
      <c r="T13" s="23">
        <f t="shared" si="4"/>
        <v>0</v>
      </c>
      <c r="U13" s="23">
        <f t="shared" si="5"/>
        <v>0</v>
      </c>
      <c r="V13" s="23">
        <f t="shared" si="6"/>
        <v>0</v>
      </c>
      <c r="W13" s="23">
        <f t="shared" si="7"/>
        <v>0</v>
      </c>
      <c r="X13" s="23">
        <f t="shared" si="8"/>
        <v>0</v>
      </c>
      <c r="Y13" s="23">
        <f t="shared" si="9"/>
        <v>0</v>
      </c>
      <c r="Z13" s="23">
        <f t="shared" si="10"/>
        <v>3</v>
      </c>
      <c r="AA13" s="23">
        <f t="shared" si="11"/>
        <v>0</v>
      </c>
      <c r="AB13" s="23">
        <f t="shared" si="12"/>
        <v>0</v>
      </c>
      <c r="AC13" s="23">
        <f t="shared" si="13"/>
        <v>0</v>
      </c>
      <c r="AD13" s="23">
        <f t="shared" si="14"/>
        <v>0</v>
      </c>
      <c r="AE13" s="16">
        <f t="shared" si="15"/>
        <v>3</v>
      </c>
    </row>
    <row r="14" spans="1:31" ht="16.5" thickBot="1" x14ac:dyDescent="0.3">
      <c r="A14" s="1" t="s">
        <v>28</v>
      </c>
      <c r="B14" s="1" t="s">
        <v>1</v>
      </c>
      <c r="C14" s="3" t="s">
        <v>26</v>
      </c>
      <c r="D14" s="1" t="s">
        <v>29</v>
      </c>
      <c r="H14" t="str">
        <f t="shared" si="0"/>
        <v>20036</v>
      </c>
      <c r="J14" s="9">
        <v>2013</v>
      </c>
      <c r="K14" s="10">
        <f t="shared" si="1"/>
        <v>11</v>
      </c>
      <c r="L14" s="21"/>
      <c r="N14" s="9">
        <v>7</v>
      </c>
      <c r="O14" s="10">
        <f t="shared" si="2"/>
        <v>23</v>
      </c>
      <c r="P14" s="24">
        <f t="shared" si="3"/>
        <v>0.17424242424242425</v>
      </c>
      <c r="S14" s="23">
        <v>2012</v>
      </c>
      <c r="T14" s="23">
        <f t="shared" si="4"/>
        <v>1</v>
      </c>
      <c r="U14" s="23">
        <f t="shared" si="5"/>
        <v>1</v>
      </c>
      <c r="V14" s="23">
        <f t="shared" si="6"/>
        <v>1</v>
      </c>
      <c r="W14" s="23">
        <f t="shared" si="7"/>
        <v>2</v>
      </c>
      <c r="X14" s="23">
        <f t="shared" si="8"/>
        <v>0</v>
      </c>
      <c r="Y14" s="23">
        <f t="shared" si="9"/>
        <v>0</v>
      </c>
      <c r="Z14" s="23">
        <f t="shared" si="10"/>
        <v>1</v>
      </c>
      <c r="AA14" s="23">
        <f t="shared" si="11"/>
        <v>3</v>
      </c>
      <c r="AB14" s="23">
        <f t="shared" si="12"/>
        <v>1</v>
      </c>
      <c r="AC14" s="23">
        <f t="shared" si="13"/>
        <v>3</v>
      </c>
      <c r="AD14" s="23">
        <f t="shared" si="14"/>
        <v>0</v>
      </c>
      <c r="AE14" s="16">
        <f t="shared" si="15"/>
        <v>13</v>
      </c>
    </row>
    <row r="15" spans="1:31" ht="16.5" thickBot="1" x14ac:dyDescent="0.3">
      <c r="A15" s="1" t="s">
        <v>30</v>
      </c>
      <c r="B15" s="1" t="s">
        <v>1</v>
      </c>
      <c r="C15" s="3" t="s">
        <v>26</v>
      </c>
      <c r="D15" s="1" t="s">
        <v>31</v>
      </c>
      <c r="H15" t="str">
        <f t="shared" si="0"/>
        <v>20036</v>
      </c>
      <c r="J15" s="9" t="s">
        <v>219</v>
      </c>
      <c r="K15" s="10">
        <f>SUM(K4:K14)</f>
        <v>141</v>
      </c>
      <c r="L15" s="21"/>
      <c r="N15" s="12" t="s">
        <v>219</v>
      </c>
      <c r="O15" s="10">
        <f>SUM(O4:O14)</f>
        <v>132</v>
      </c>
      <c r="P15" s="13"/>
      <c r="S15" s="23">
        <v>2013</v>
      </c>
      <c r="T15" s="23">
        <f t="shared" si="4"/>
        <v>1</v>
      </c>
      <c r="U15" s="23">
        <f t="shared" si="5"/>
        <v>2</v>
      </c>
      <c r="V15" s="23">
        <f t="shared" si="6"/>
        <v>1</v>
      </c>
      <c r="W15" s="23">
        <f t="shared" si="7"/>
        <v>2</v>
      </c>
      <c r="X15" s="23">
        <f t="shared" si="8"/>
        <v>3</v>
      </c>
      <c r="Y15" s="23">
        <f t="shared" si="9"/>
        <v>0</v>
      </c>
      <c r="Z15" s="23">
        <f t="shared" si="10"/>
        <v>2</v>
      </c>
      <c r="AA15" s="23">
        <f t="shared" si="11"/>
        <v>0</v>
      </c>
      <c r="AB15" s="23">
        <f t="shared" si="12"/>
        <v>0</v>
      </c>
      <c r="AC15" s="23">
        <f t="shared" si="13"/>
        <v>0</v>
      </c>
      <c r="AD15" s="15">
        <f t="shared" si="14"/>
        <v>0</v>
      </c>
      <c r="AE15" s="17">
        <f t="shared" si="15"/>
        <v>11</v>
      </c>
    </row>
    <row r="16" spans="1:31" ht="15.75" thickBot="1" x14ac:dyDescent="0.3">
      <c r="A16" s="1" t="s">
        <v>32</v>
      </c>
      <c r="B16" s="1" t="s">
        <v>1</v>
      </c>
      <c r="C16" s="3" t="s">
        <v>33</v>
      </c>
      <c r="D16" s="1" t="s">
        <v>34</v>
      </c>
      <c r="H16" t="str">
        <f t="shared" si="0"/>
        <v>20037</v>
      </c>
      <c r="S16" s="19" t="s">
        <v>219</v>
      </c>
      <c r="T16" s="19">
        <f t="shared" ref="T16:AD16" si="16">SUM(T5:T15)</f>
        <v>20</v>
      </c>
      <c r="U16" s="19">
        <f t="shared" si="16"/>
        <v>19</v>
      </c>
      <c r="V16" s="19">
        <f t="shared" si="16"/>
        <v>14</v>
      </c>
      <c r="W16" s="19">
        <f t="shared" si="16"/>
        <v>22</v>
      </c>
      <c r="X16" s="19">
        <f t="shared" si="16"/>
        <v>9</v>
      </c>
      <c r="Y16" s="19">
        <f t="shared" si="16"/>
        <v>9</v>
      </c>
      <c r="Z16" s="19">
        <f t="shared" si="16"/>
        <v>23</v>
      </c>
      <c r="AA16" s="19">
        <f t="shared" si="16"/>
        <v>11</v>
      </c>
      <c r="AB16" s="19">
        <f t="shared" si="16"/>
        <v>1</v>
      </c>
      <c r="AC16" s="19">
        <f t="shared" si="16"/>
        <v>4</v>
      </c>
      <c r="AD16" s="15">
        <f t="shared" si="16"/>
        <v>0</v>
      </c>
      <c r="AE16" s="18">
        <f t="shared" si="15"/>
        <v>132</v>
      </c>
    </row>
    <row r="17" spans="1:8" x14ac:dyDescent="0.25">
      <c r="A17" s="1" t="s">
        <v>35</v>
      </c>
      <c r="B17" s="1" t="s">
        <v>1</v>
      </c>
      <c r="C17" s="3" t="s">
        <v>33</v>
      </c>
      <c r="D17" s="1" t="s">
        <v>36</v>
      </c>
      <c r="H17" t="str">
        <f t="shared" si="0"/>
        <v>20037</v>
      </c>
    </row>
    <row r="18" spans="1:8" x14ac:dyDescent="0.25">
      <c r="A18" s="1" t="s">
        <v>37</v>
      </c>
      <c r="B18" s="1" t="s">
        <v>1</v>
      </c>
      <c r="C18" s="3" t="s">
        <v>33</v>
      </c>
      <c r="D18" s="1" t="s">
        <v>38</v>
      </c>
      <c r="H18" t="str">
        <f t="shared" si="0"/>
        <v>20037</v>
      </c>
    </row>
    <row r="19" spans="1:8" x14ac:dyDescent="0.25">
      <c r="A19" s="1" t="s">
        <v>39</v>
      </c>
      <c r="B19" s="1" t="s">
        <v>1</v>
      </c>
      <c r="C19" s="3" t="s">
        <v>40</v>
      </c>
      <c r="D19" s="1" t="s">
        <v>41</v>
      </c>
      <c r="H19" t="str">
        <f t="shared" si="0"/>
        <v>20038</v>
      </c>
    </row>
    <row r="20" spans="1:8" x14ac:dyDescent="0.25">
      <c r="A20" s="1" t="s">
        <v>42</v>
      </c>
      <c r="B20" s="1" t="s">
        <v>43</v>
      </c>
      <c r="C20" s="3" t="s">
        <v>2</v>
      </c>
      <c r="D20" s="1" t="s">
        <v>44</v>
      </c>
      <c r="H20" t="str">
        <f t="shared" si="0"/>
        <v>20051</v>
      </c>
    </row>
    <row r="21" spans="1:8" x14ac:dyDescent="0.25">
      <c r="A21" s="1" t="s">
        <v>45</v>
      </c>
      <c r="B21" s="1" t="s">
        <v>43</v>
      </c>
      <c r="C21" s="3" t="s">
        <v>11</v>
      </c>
      <c r="D21" s="1" t="s">
        <v>46</v>
      </c>
      <c r="H21" t="str">
        <f t="shared" si="0"/>
        <v>20052</v>
      </c>
    </row>
    <row r="22" spans="1:8" x14ac:dyDescent="0.25">
      <c r="A22" s="1" t="s">
        <v>47</v>
      </c>
      <c r="B22" s="1" t="s">
        <v>43</v>
      </c>
      <c r="C22" s="3" t="s">
        <v>11</v>
      </c>
      <c r="D22" s="1" t="s">
        <v>48</v>
      </c>
      <c r="H22" t="str">
        <f t="shared" si="0"/>
        <v>20052</v>
      </c>
    </row>
    <row r="23" spans="1:8" x14ac:dyDescent="0.25">
      <c r="A23" s="1" t="s">
        <v>49</v>
      </c>
      <c r="B23" s="1" t="s">
        <v>43</v>
      </c>
      <c r="C23" s="3" t="s">
        <v>14</v>
      </c>
      <c r="D23" s="1" t="s">
        <v>50</v>
      </c>
      <c r="H23" t="str">
        <f t="shared" si="0"/>
        <v>20053</v>
      </c>
    </row>
    <row r="24" spans="1:8" x14ac:dyDescent="0.25">
      <c r="A24" s="1" t="s">
        <v>51</v>
      </c>
      <c r="B24" s="1" t="s">
        <v>43</v>
      </c>
      <c r="C24" s="3" t="s">
        <v>14</v>
      </c>
      <c r="D24" s="1" t="s">
        <v>52</v>
      </c>
      <c r="H24" t="str">
        <f t="shared" si="0"/>
        <v>20053</v>
      </c>
    </row>
    <row r="25" spans="1:8" x14ac:dyDescent="0.25">
      <c r="A25" s="1" t="s">
        <v>53</v>
      </c>
      <c r="B25" s="1" t="s">
        <v>43</v>
      </c>
      <c r="C25" s="3" t="s">
        <v>14</v>
      </c>
      <c r="D25" s="1" t="s">
        <v>54</v>
      </c>
      <c r="H25" t="str">
        <f t="shared" si="0"/>
        <v>20053</v>
      </c>
    </row>
    <row r="26" spans="1:8" x14ac:dyDescent="0.25">
      <c r="A26" s="1" t="s">
        <v>55</v>
      </c>
      <c r="B26" s="1" t="s">
        <v>43</v>
      </c>
      <c r="C26" s="3" t="s">
        <v>56</v>
      </c>
      <c r="D26" s="1" t="s">
        <v>57</v>
      </c>
      <c r="H26" t="str">
        <f t="shared" si="0"/>
        <v>20054</v>
      </c>
    </row>
    <row r="27" spans="1:8" x14ac:dyDescent="0.25">
      <c r="A27" s="1" t="s">
        <v>58</v>
      </c>
      <c r="B27" s="1" t="s">
        <v>43</v>
      </c>
      <c r="C27" s="3" t="s">
        <v>56</v>
      </c>
      <c r="D27" s="1" t="s">
        <v>59</v>
      </c>
      <c r="H27" t="str">
        <f t="shared" si="0"/>
        <v>20054</v>
      </c>
    </row>
    <row r="28" spans="1:8" x14ac:dyDescent="0.25">
      <c r="A28" s="1" t="s">
        <v>60</v>
      </c>
      <c r="B28" s="1" t="s">
        <v>43</v>
      </c>
      <c r="C28" s="3" t="s">
        <v>56</v>
      </c>
      <c r="D28" s="1" t="s">
        <v>61</v>
      </c>
      <c r="H28" t="str">
        <f t="shared" si="0"/>
        <v>20054</v>
      </c>
    </row>
    <row r="29" spans="1:8" x14ac:dyDescent="0.25">
      <c r="A29" s="1" t="s">
        <v>62</v>
      </c>
      <c r="B29" s="1" t="s">
        <v>43</v>
      </c>
      <c r="C29" s="3" t="s">
        <v>26</v>
      </c>
      <c r="D29" s="1" t="s">
        <v>63</v>
      </c>
      <c r="H29" t="str">
        <f t="shared" si="0"/>
        <v>20056</v>
      </c>
    </row>
    <row r="30" spans="1:8" x14ac:dyDescent="0.25">
      <c r="A30" s="1" t="s">
        <v>64</v>
      </c>
      <c r="B30" s="1" t="s">
        <v>43</v>
      </c>
      <c r="C30" s="3" t="s">
        <v>33</v>
      </c>
      <c r="D30" s="1" t="s">
        <v>65</v>
      </c>
      <c r="H30" t="str">
        <f t="shared" si="0"/>
        <v>20057</v>
      </c>
    </row>
    <row r="31" spans="1:8" x14ac:dyDescent="0.25">
      <c r="A31" s="1" t="s">
        <v>66</v>
      </c>
      <c r="B31" s="1" t="s">
        <v>43</v>
      </c>
      <c r="C31" s="3" t="s">
        <v>33</v>
      </c>
      <c r="D31" s="1" t="s">
        <v>67</v>
      </c>
      <c r="H31" t="str">
        <f t="shared" si="0"/>
        <v>20057</v>
      </c>
    </row>
    <row r="32" spans="1:8" x14ac:dyDescent="0.25">
      <c r="A32" s="1" t="s">
        <v>68</v>
      </c>
      <c r="B32" s="1" t="s">
        <v>69</v>
      </c>
      <c r="C32" s="3" t="s">
        <v>2</v>
      </c>
      <c r="D32" s="1" t="s">
        <v>70</v>
      </c>
      <c r="H32" t="str">
        <f t="shared" si="0"/>
        <v>20071</v>
      </c>
    </row>
    <row r="33" spans="1:8" x14ac:dyDescent="0.25">
      <c r="A33" s="1" t="s">
        <v>71</v>
      </c>
      <c r="B33" s="1" t="s">
        <v>69</v>
      </c>
      <c r="C33" s="3" t="s">
        <v>2</v>
      </c>
      <c r="D33" s="1" t="s">
        <v>72</v>
      </c>
      <c r="H33" t="str">
        <f t="shared" si="0"/>
        <v>20071</v>
      </c>
    </row>
    <row r="34" spans="1:8" x14ac:dyDescent="0.25">
      <c r="A34" s="1" t="s">
        <v>73</v>
      </c>
      <c r="B34" s="1" t="s">
        <v>69</v>
      </c>
      <c r="C34" s="3" t="s">
        <v>2</v>
      </c>
      <c r="D34" s="1" t="s">
        <v>74</v>
      </c>
      <c r="H34" t="str">
        <f t="shared" si="0"/>
        <v>20071</v>
      </c>
    </row>
    <row r="35" spans="1:8" x14ac:dyDescent="0.25">
      <c r="A35" s="1" t="s">
        <v>75</v>
      </c>
      <c r="B35" s="1" t="s">
        <v>69</v>
      </c>
      <c r="C35" s="3" t="s">
        <v>2</v>
      </c>
      <c r="D35" s="1" t="s">
        <v>76</v>
      </c>
      <c r="H35" t="str">
        <f t="shared" si="0"/>
        <v>20071</v>
      </c>
    </row>
    <row r="36" spans="1:8" x14ac:dyDescent="0.25">
      <c r="A36" s="1" t="s">
        <v>77</v>
      </c>
      <c r="B36" s="1" t="s">
        <v>69</v>
      </c>
      <c r="C36" s="3" t="s">
        <v>2</v>
      </c>
      <c r="D36" s="1" t="s">
        <v>78</v>
      </c>
      <c r="H36" t="str">
        <f t="shared" si="0"/>
        <v>20071</v>
      </c>
    </row>
    <row r="37" spans="1:8" x14ac:dyDescent="0.25">
      <c r="A37" s="1" t="s">
        <v>79</v>
      </c>
      <c r="B37" s="1" t="s">
        <v>69</v>
      </c>
      <c r="C37" s="3" t="s">
        <v>11</v>
      </c>
      <c r="D37" s="1" t="s">
        <v>80</v>
      </c>
      <c r="H37" t="str">
        <f t="shared" si="0"/>
        <v>20072</v>
      </c>
    </row>
    <row r="38" spans="1:8" x14ac:dyDescent="0.25">
      <c r="A38" s="1" t="s">
        <v>81</v>
      </c>
      <c r="B38" s="1" t="s">
        <v>69</v>
      </c>
      <c r="C38" s="3" t="s">
        <v>11</v>
      </c>
      <c r="D38" s="1" t="s">
        <v>82</v>
      </c>
      <c r="H38" t="str">
        <f t="shared" si="0"/>
        <v>20072</v>
      </c>
    </row>
    <row r="39" spans="1:8" x14ac:dyDescent="0.25">
      <c r="A39" s="1" t="s">
        <v>83</v>
      </c>
      <c r="B39" s="1" t="s">
        <v>69</v>
      </c>
      <c r="C39" s="3" t="s">
        <v>11</v>
      </c>
      <c r="D39" s="1" t="s">
        <v>84</v>
      </c>
      <c r="H39" t="str">
        <f t="shared" si="0"/>
        <v>20072</v>
      </c>
    </row>
    <row r="40" spans="1:8" x14ac:dyDescent="0.25">
      <c r="A40" s="1" t="s">
        <v>85</v>
      </c>
      <c r="B40" s="1" t="s">
        <v>69</v>
      </c>
      <c r="C40" s="3" t="s">
        <v>11</v>
      </c>
      <c r="D40" s="1" t="s">
        <v>86</v>
      </c>
      <c r="H40" t="str">
        <f t="shared" si="0"/>
        <v>20072</v>
      </c>
    </row>
    <row r="41" spans="1:8" x14ac:dyDescent="0.25">
      <c r="A41" s="1" t="s">
        <v>87</v>
      </c>
      <c r="B41" s="1" t="s">
        <v>69</v>
      </c>
      <c r="C41" s="3" t="s">
        <v>11</v>
      </c>
      <c r="D41" s="1" t="s">
        <v>48</v>
      </c>
      <c r="H41" t="str">
        <f t="shared" si="0"/>
        <v>20072</v>
      </c>
    </row>
    <row r="42" spans="1:8" x14ac:dyDescent="0.25">
      <c r="A42" s="1" t="s">
        <v>88</v>
      </c>
      <c r="B42" s="1" t="s">
        <v>69</v>
      </c>
      <c r="C42" s="3" t="s">
        <v>14</v>
      </c>
      <c r="D42" s="1" t="s">
        <v>89</v>
      </c>
      <c r="H42" t="str">
        <f t="shared" si="0"/>
        <v>20073</v>
      </c>
    </row>
    <row r="43" spans="1:8" x14ac:dyDescent="0.25">
      <c r="A43" s="1" t="s">
        <v>90</v>
      </c>
      <c r="B43" s="1" t="s">
        <v>69</v>
      </c>
      <c r="C43" s="3" t="s">
        <v>14</v>
      </c>
      <c r="D43" s="1" t="s">
        <v>91</v>
      </c>
      <c r="H43" t="str">
        <f t="shared" si="0"/>
        <v>20073</v>
      </c>
    </row>
    <row r="44" spans="1:8" x14ac:dyDescent="0.25">
      <c r="A44" s="1" t="s">
        <v>92</v>
      </c>
      <c r="B44" s="1" t="s">
        <v>69</v>
      </c>
      <c r="C44" s="3" t="s">
        <v>56</v>
      </c>
      <c r="D44" s="1" t="s">
        <v>93</v>
      </c>
      <c r="H44" t="str">
        <f t="shared" si="0"/>
        <v>20074</v>
      </c>
    </row>
    <row r="45" spans="1:8" x14ac:dyDescent="0.25">
      <c r="A45" s="1" t="s">
        <v>94</v>
      </c>
      <c r="B45" s="1" t="s">
        <v>69</v>
      </c>
      <c r="C45" s="3" t="s">
        <v>56</v>
      </c>
      <c r="D45" s="1" t="s">
        <v>95</v>
      </c>
      <c r="H45" t="str">
        <f t="shared" si="0"/>
        <v>20074</v>
      </c>
    </row>
    <row r="46" spans="1:8" x14ac:dyDescent="0.25">
      <c r="A46" s="1" t="s">
        <v>96</v>
      </c>
      <c r="B46" s="1" t="s">
        <v>69</v>
      </c>
      <c r="C46" s="3" t="s">
        <v>17</v>
      </c>
      <c r="D46" s="1" t="s">
        <v>97</v>
      </c>
      <c r="H46" t="str">
        <f t="shared" si="0"/>
        <v>20075</v>
      </c>
    </row>
    <row r="47" spans="1:8" x14ac:dyDescent="0.25">
      <c r="A47" s="1" t="s">
        <v>98</v>
      </c>
      <c r="B47" s="1" t="s">
        <v>69</v>
      </c>
      <c r="C47" s="3" t="s">
        <v>26</v>
      </c>
      <c r="D47" s="1" t="s">
        <v>99</v>
      </c>
      <c r="H47" t="str">
        <f t="shared" si="0"/>
        <v>20076</v>
      </c>
    </row>
    <row r="48" spans="1:8" x14ac:dyDescent="0.25">
      <c r="A48" s="1" t="s">
        <v>100</v>
      </c>
      <c r="B48" s="1" t="s">
        <v>69</v>
      </c>
      <c r="C48" s="3" t="s">
        <v>33</v>
      </c>
      <c r="D48" s="1" t="s">
        <v>101</v>
      </c>
      <c r="H48" t="str">
        <f t="shared" si="0"/>
        <v>20077</v>
      </c>
    </row>
    <row r="49" spans="1:8" x14ac:dyDescent="0.25">
      <c r="A49" s="1" t="s">
        <v>102</v>
      </c>
      <c r="B49" s="1" t="s">
        <v>69</v>
      </c>
      <c r="C49" s="3" t="s">
        <v>33</v>
      </c>
      <c r="D49" s="1" t="s">
        <v>103</v>
      </c>
      <c r="H49" t="str">
        <f t="shared" si="0"/>
        <v>20077</v>
      </c>
    </row>
    <row r="50" spans="1:8" x14ac:dyDescent="0.25">
      <c r="A50" s="1" t="s">
        <v>104</v>
      </c>
      <c r="B50" s="1" t="s">
        <v>69</v>
      </c>
      <c r="C50" s="3" t="s">
        <v>33</v>
      </c>
      <c r="D50" s="1" t="s">
        <v>105</v>
      </c>
      <c r="H50" t="str">
        <f t="shared" si="0"/>
        <v>20077</v>
      </c>
    </row>
    <row r="51" spans="1:8" x14ac:dyDescent="0.25">
      <c r="A51" s="1" t="s">
        <v>106</v>
      </c>
      <c r="B51" s="1" t="s">
        <v>69</v>
      </c>
      <c r="C51" s="3" t="s">
        <v>33</v>
      </c>
      <c r="D51" s="1" t="s">
        <v>107</v>
      </c>
      <c r="H51" t="str">
        <f t="shared" si="0"/>
        <v>20077</v>
      </c>
    </row>
    <row r="52" spans="1:8" x14ac:dyDescent="0.25">
      <c r="A52" s="1" t="s">
        <v>108</v>
      </c>
      <c r="B52" s="1" t="s">
        <v>109</v>
      </c>
      <c r="C52" s="3" t="s">
        <v>2</v>
      </c>
      <c r="D52" s="1" t="s">
        <v>110</v>
      </c>
      <c r="H52" t="str">
        <f t="shared" si="0"/>
        <v>20061</v>
      </c>
    </row>
    <row r="53" spans="1:8" x14ac:dyDescent="0.25">
      <c r="A53" s="1" t="s">
        <v>111</v>
      </c>
      <c r="B53" s="1" t="s">
        <v>109</v>
      </c>
      <c r="C53" s="3" t="s">
        <v>11</v>
      </c>
      <c r="D53" s="1" t="s">
        <v>112</v>
      </c>
      <c r="H53" t="str">
        <f t="shared" si="0"/>
        <v>20062</v>
      </c>
    </row>
    <row r="54" spans="1:8" x14ac:dyDescent="0.25">
      <c r="A54" s="1" t="s">
        <v>113</v>
      </c>
      <c r="B54" s="1" t="s">
        <v>109</v>
      </c>
      <c r="C54" s="3" t="s">
        <v>14</v>
      </c>
      <c r="D54" s="1" t="s">
        <v>114</v>
      </c>
      <c r="H54" t="str">
        <f t="shared" si="0"/>
        <v>20063</v>
      </c>
    </row>
    <row r="55" spans="1:8" x14ac:dyDescent="0.25">
      <c r="A55" s="1" t="s">
        <v>115</v>
      </c>
      <c r="B55" s="1" t="s">
        <v>109</v>
      </c>
      <c r="C55" s="3" t="s">
        <v>14</v>
      </c>
      <c r="D55" s="1" t="s">
        <v>116</v>
      </c>
      <c r="H55" t="str">
        <f t="shared" si="0"/>
        <v>20063</v>
      </c>
    </row>
    <row r="56" spans="1:8" x14ac:dyDescent="0.25">
      <c r="A56" s="1" t="s">
        <v>117</v>
      </c>
      <c r="B56" s="1" t="s">
        <v>109</v>
      </c>
      <c r="C56" s="3" t="s">
        <v>14</v>
      </c>
      <c r="D56" s="1" t="s">
        <v>118</v>
      </c>
      <c r="H56" t="str">
        <f t="shared" si="0"/>
        <v>20063</v>
      </c>
    </row>
    <row r="57" spans="1:8" x14ac:dyDescent="0.25">
      <c r="A57" s="1" t="s">
        <v>119</v>
      </c>
      <c r="B57" s="1" t="s">
        <v>109</v>
      </c>
      <c r="C57" s="3" t="s">
        <v>56</v>
      </c>
      <c r="D57" s="1" t="s">
        <v>120</v>
      </c>
      <c r="H57" t="str">
        <f t="shared" si="0"/>
        <v>20064</v>
      </c>
    </row>
    <row r="58" spans="1:8" x14ac:dyDescent="0.25">
      <c r="A58" s="1" t="s">
        <v>121</v>
      </c>
      <c r="B58" s="1" t="s">
        <v>109</v>
      </c>
      <c r="C58" s="3" t="s">
        <v>56</v>
      </c>
      <c r="D58" s="1" t="s">
        <v>122</v>
      </c>
      <c r="H58" t="str">
        <f t="shared" si="0"/>
        <v>20064</v>
      </c>
    </row>
    <row r="59" spans="1:8" x14ac:dyDescent="0.25">
      <c r="A59" s="1" t="s">
        <v>123</v>
      </c>
      <c r="B59" s="1" t="s">
        <v>109</v>
      </c>
      <c r="C59" s="3" t="s">
        <v>33</v>
      </c>
      <c r="D59" s="1" t="s">
        <v>124</v>
      </c>
      <c r="H59" t="str">
        <f t="shared" si="0"/>
        <v>20067</v>
      </c>
    </row>
    <row r="60" spans="1:8" x14ac:dyDescent="0.25">
      <c r="A60" s="1" t="s">
        <v>125</v>
      </c>
      <c r="B60" s="1" t="s">
        <v>126</v>
      </c>
      <c r="C60" s="3" t="s">
        <v>2</v>
      </c>
      <c r="D60" s="1" t="s">
        <v>127</v>
      </c>
      <c r="H60" t="str">
        <f t="shared" si="0"/>
        <v>20081</v>
      </c>
    </row>
    <row r="61" spans="1:8" x14ac:dyDescent="0.25">
      <c r="A61" s="1" t="s">
        <v>128</v>
      </c>
      <c r="B61" s="1" t="s">
        <v>126</v>
      </c>
      <c r="C61" s="3" t="s">
        <v>2</v>
      </c>
      <c r="D61" s="1" t="s">
        <v>129</v>
      </c>
      <c r="H61" t="str">
        <f t="shared" si="0"/>
        <v>20081</v>
      </c>
    </row>
    <row r="62" spans="1:8" x14ac:dyDescent="0.25">
      <c r="A62" s="1" t="s">
        <v>130</v>
      </c>
      <c r="B62" s="1" t="s">
        <v>126</v>
      </c>
      <c r="C62" s="3" t="s">
        <v>2</v>
      </c>
      <c r="D62" s="1" t="s">
        <v>131</v>
      </c>
      <c r="H62" t="str">
        <f t="shared" si="0"/>
        <v>20081</v>
      </c>
    </row>
    <row r="63" spans="1:8" x14ac:dyDescent="0.25">
      <c r="A63" s="1" t="s">
        <v>132</v>
      </c>
      <c r="B63" s="1" t="s">
        <v>126</v>
      </c>
      <c r="C63" s="3" t="s">
        <v>11</v>
      </c>
      <c r="D63" s="1" t="s">
        <v>133</v>
      </c>
      <c r="H63" t="str">
        <f t="shared" si="0"/>
        <v>20082</v>
      </c>
    </row>
    <row r="64" spans="1:8" x14ac:dyDescent="0.25">
      <c r="A64" s="1" t="s">
        <v>134</v>
      </c>
      <c r="B64" s="1" t="s">
        <v>126</v>
      </c>
      <c r="C64" s="3" t="s">
        <v>11</v>
      </c>
      <c r="D64" s="1" t="s">
        <v>135</v>
      </c>
      <c r="H64" t="str">
        <f t="shared" si="0"/>
        <v>20082</v>
      </c>
    </row>
    <row r="65" spans="1:8" x14ac:dyDescent="0.25">
      <c r="A65" s="1" t="s">
        <v>136</v>
      </c>
      <c r="B65" s="1" t="s">
        <v>126</v>
      </c>
      <c r="C65" s="3" t="s">
        <v>14</v>
      </c>
      <c r="D65" s="1" t="s">
        <v>137</v>
      </c>
      <c r="H65" t="str">
        <f t="shared" si="0"/>
        <v>20083</v>
      </c>
    </row>
    <row r="66" spans="1:8" x14ac:dyDescent="0.25">
      <c r="A66" s="1" t="s">
        <v>138</v>
      </c>
      <c r="B66" s="1" t="s">
        <v>126</v>
      </c>
      <c r="C66" s="3" t="s">
        <v>14</v>
      </c>
      <c r="D66" s="1" t="s">
        <v>139</v>
      </c>
      <c r="H66" t="str">
        <f t="shared" si="0"/>
        <v>20083</v>
      </c>
    </row>
    <row r="67" spans="1:8" x14ac:dyDescent="0.25">
      <c r="A67" s="1" t="s">
        <v>140</v>
      </c>
      <c r="B67" s="1" t="s">
        <v>126</v>
      </c>
      <c r="C67" s="3" t="s">
        <v>14</v>
      </c>
      <c r="D67" s="1" t="s">
        <v>141</v>
      </c>
      <c r="H67" t="str">
        <f t="shared" si="0"/>
        <v>20083</v>
      </c>
    </row>
    <row r="68" spans="1:8" x14ac:dyDescent="0.25">
      <c r="A68" s="1" t="s">
        <v>142</v>
      </c>
      <c r="B68" s="1" t="s">
        <v>126</v>
      </c>
      <c r="C68" s="3" t="s">
        <v>56</v>
      </c>
      <c r="D68" s="1" t="s">
        <v>143</v>
      </c>
      <c r="H68" t="str">
        <f t="shared" ref="H68:H131" si="17">CONCATENATE(B68,C68)</f>
        <v>20084</v>
      </c>
    </row>
    <row r="69" spans="1:8" x14ac:dyDescent="0.25">
      <c r="A69" s="1" t="s">
        <v>144</v>
      </c>
      <c r="B69" s="1" t="s">
        <v>126</v>
      </c>
      <c r="C69" s="3" t="s">
        <v>56</v>
      </c>
      <c r="D69" s="1" t="s">
        <v>145</v>
      </c>
      <c r="H69" t="str">
        <f t="shared" si="17"/>
        <v>20084</v>
      </c>
    </row>
    <row r="70" spans="1:8" x14ac:dyDescent="0.25">
      <c r="A70" s="1" t="s">
        <v>146</v>
      </c>
      <c r="B70" s="1" t="s">
        <v>126</v>
      </c>
      <c r="C70" s="3" t="s">
        <v>56</v>
      </c>
      <c r="D70" s="1" t="s">
        <v>147</v>
      </c>
      <c r="H70" t="str">
        <f t="shared" si="17"/>
        <v>20084</v>
      </c>
    </row>
    <row r="71" spans="1:8" x14ac:dyDescent="0.25">
      <c r="A71" s="1" t="s">
        <v>148</v>
      </c>
      <c r="B71" s="1" t="s">
        <v>126</v>
      </c>
      <c r="C71" s="3" t="s">
        <v>56</v>
      </c>
      <c r="D71" s="1" t="s">
        <v>149</v>
      </c>
      <c r="H71" t="str">
        <f t="shared" si="17"/>
        <v>20084</v>
      </c>
    </row>
    <row r="72" spans="1:8" x14ac:dyDescent="0.25">
      <c r="A72" s="1" t="s">
        <v>150</v>
      </c>
      <c r="B72" s="1" t="s">
        <v>126</v>
      </c>
      <c r="C72" s="3" t="s">
        <v>56</v>
      </c>
      <c r="D72" s="1" t="s">
        <v>151</v>
      </c>
      <c r="H72" t="str">
        <f t="shared" si="17"/>
        <v>20084</v>
      </c>
    </row>
    <row r="73" spans="1:8" x14ac:dyDescent="0.25">
      <c r="A73" s="1" t="s">
        <v>152</v>
      </c>
      <c r="B73" s="1" t="s">
        <v>126</v>
      </c>
      <c r="C73" s="3" t="s">
        <v>17</v>
      </c>
      <c r="D73" s="1" t="s">
        <v>153</v>
      </c>
      <c r="H73" t="str">
        <f t="shared" si="17"/>
        <v>20085</v>
      </c>
    </row>
    <row r="74" spans="1:8" x14ac:dyDescent="0.25">
      <c r="A74" s="1" t="s">
        <v>154</v>
      </c>
      <c r="B74" s="1" t="s">
        <v>126</v>
      </c>
      <c r="C74" s="3" t="s">
        <v>26</v>
      </c>
      <c r="D74" s="1" t="s">
        <v>155</v>
      </c>
      <c r="H74" t="str">
        <f t="shared" si="17"/>
        <v>20086</v>
      </c>
    </row>
    <row r="75" spans="1:8" x14ac:dyDescent="0.25">
      <c r="A75" s="1" t="s">
        <v>156</v>
      </c>
      <c r="B75" s="1" t="s">
        <v>126</v>
      </c>
      <c r="C75" s="3" t="s">
        <v>33</v>
      </c>
      <c r="D75" s="1" t="s">
        <v>157</v>
      </c>
      <c r="H75" t="str">
        <f t="shared" si="17"/>
        <v>20087</v>
      </c>
    </row>
    <row r="76" spans="1:8" x14ac:dyDescent="0.25">
      <c r="A76" s="1" t="s">
        <v>158</v>
      </c>
      <c r="B76" s="1" t="s">
        <v>126</v>
      </c>
      <c r="C76" s="3" t="s">
        <v>33</v>
      </c>
      <c r="D76" s="1" t="s">
        <v>159</v>
      </c>
      <c r="H76" t="str">
        <f t="shared" si="17"/>
        <v>20087</v>
      </c>
    </row>
    <row r="77" spans="1:8" x14ac:dyDescent="0.25">
      <c r="A77" s="1" t="s">
        <v>160</v>
      </c>
      <c r="B77" s="1" t="s">
        <v>126</v>
      </c>
      <c r="C77" s="3" t="s">
        <v>40</v>
      </c>
      <c r="D77" s="1" t="s">
        <v>161</v>
      </c>
      <c r="H77" t="str">
        <f t="shared" si="17"/>
        <v>20088</v>
      </c>
    </row>
    <row r="78" spans="1:8" x14ac:dyDescent="0.25">
      <c r="A78" s="1" t="s">
        <v>162</v>
      </c>
      <c r="B78" s="1" t="s">
        <v>126</v>
      </c>
      <c r="C78" s="3" t="s">
        <v>40</v>
      </c>
      <c r="D78" s="1" t="s">
        <v>163</v>
      </c>
      <c r="H78" t="str">
        <f t="shared" si="17"/>
        <v>20088</v>
      </c>
    </row>
    <row r="79" spans="1:8" x14ac:dyDescent="0.25">
      <c r="A79" s="1" t="s">
        <v>164</v>
      </c>
      <c r="B79" s="1" t="s">
        <v>126</v>
      </c>
      <c r="C79" s="3" t="s">
        <v>40</v>
      </c>
      <c r="D79" s="1" t="s">
        <v>165</v>
      </c>
      <c r="H79" t="str">
        <f t="shared" si="17"/>
        <v>20088</v>
      </c>
    </row>
    <row r="80" spans="1:8" x14ac:dyDescent="0.25">
      <c r="A80" s="1" t="s">
        <v>166</v>
      </c>
      <c r="B80" s="1" t="s">
        <v>167</v>
      </c>
      <c r="C80" s="3" t="s">
        <v>2</v>
      </c>
      <c r="D80" s="1" t="s">
        <v>168</v>
      </c>
      <c r="H80" t="str">
        <f t="shared" si="17"/>
        <v>20091</v>
      </c>
    </row>
    <row r="81" spans="1:8" x14ac:dyDescent="0.25">
      <c r="A81" s="1" t="s">
        <v>169</v>
      </c>
      <c r="B81" s="1" t="s">
        <v>167</v>
      </c>
      <c r="C81" s="3" t="s">
        <v>11</v>
      </c>
      <c r="D81" s="1" t="s">
        <v>170</v>
      </c>
      <c r="H81" t="str">
        <f t="shared" si="17"/>
        <v>20092</v>
      </c>
    </row>
    <row r="82" spans="1:8" x14ac:dyDescent="0.25">
      <c r="A82" s="1" t="s">
        <v>171</v>
      </c>
      <c r="B82" s="1" t="s">
        <v>167</v>
      </c>
      <c r="C82" s="3" t="s">
        <v>11</v>
      </c>
      <c r="D82" s="1" t="s">
        <v>172</v>
      </c>
      <c r="H82" t="str">
        <f t="shared" si="17"/>
        <v>20092</v>
      </c>
    </row>
    <row r="83" spans="1:8" x14ac:dyDescent="0.25">
      <c r="A83" s="1" t="s">
        <v>173</v>
      </c>
      <c r="B83" s="1" t="s">
        <v>167</v>
      </c>
      <c r="C83" s="3" t="s">
        <v>11</v>
      </c>
      <c r="D83" s="1" t="s">
        <v>174</v>
      </c>
      <c r="H83" t="str">
        <f t="shared" si="17"/>
        <v>20092</v>
      </c>
    </row>
    <row r="84" spans="1:8" x14ac:dyDescent="0.25">
      <c r="A84" s="1" t="s">
        <v>175</v>
      </c>
      <c r="B84" s="1" t="s">
        <v>167</v>
      </c>
      <c r="C84" s="3" t="s">
        <v>56</v>
      </c>
      <c r="D84" s="1" t="s">
        <v>176</v>
      </c>
      <c r="H84" t="str">
        <f t="shared" si="17"/>
        <v>20094</v>
      </c>
    </row>
    <row r="85" spans="1:8" x14ac:dyDescent="0.25">
      <c r="A85" s="1" t="s">
        <v>177</v>
      </c>
      <c r="B85" s="1" t="s">
        <v>167</v>
      </c>
      <c r="C85" s="3" t="s">
        <v>56</v>
      </c>
      <c r="D85" s="1" t="s">
        <v>178</v>
      </c>
      <c r="H85" t="str">
        <f t="shared" si="17"/>
        <v>20094</v>
      </c>
    </row>
    <row r="86" spans="1:8" x14ac:dyDescent="0.25">
      <c r="A86" s="1" t="s">
        <v>179</v>
      </c>
      <c r="B86" s="1" t="s">
        <v>167</v>
      </c>
      <c r="C86" s="3" t="s">
        <v>56</v>
      </c>
      <c r="D86" s="1" t="s">
        <v>180</v>
      </c>
      <c r="H86" t="str">
        <f t="shared" si="17"/>
        <v>20094</v>
      </c>
    </row>
    <row r="87" spans="1:8" x14ac:dyDescent="0.25">
      <c r="A87" s="1" t="s">
        <v>181</v>
      </c>
      <c r="B87" s="1" t="s">
        <v>167</v>
      </c>
      <c r="C87" s="3" t="s">
        <v>26</v>
      </c>
      <c r="D87" s="1" t="s">
        <v>182</v>
      </c>
      <c r="H87" t="str">
        <f t="shared" si="17"/>
        <v>20096</v>
      </c>
    </row>
    <row r="88" spans="1:8" x14ac:dyDescent="0.25">
      <c r="A88" s="1" t="s">
        <v>183</v>
      </c>
      <c r="B88" s="1" t="s">
        <v>167</v>
      </c>
      <c r="C88" s="3" t="s">
        <v>33</v>
      </c>
      <c r="D88" s="1" t="s">
        <v>184</v>
      </c>
      <c r="H88" t="str">
        <f t="shared" si="17"/>
        <v>20097</v>
      </c>
    </row>
    <row r="89" spans="1:8" x14ac:dyDescent="0.25">
      <c r="A89" s="1" t="s">
        <v>185</v>
      </c>
      <c r="B89" s="1" t="s">
        <v>167</v>
      </c>
      <c r="C89" s="3" t="s">
        <v>33</v>
      </c>
      <c r="D89" s="1" t="s">
        <v>186</v>
      </c>
      <c r="H89" t="str">
        <f t="shared" si="17"/>
        <v>20097</v>
      </c>
    </row>
    <row r="90" spans="1:8" x14ac:dyDescent="0.25">
      <c r="A90" s="1" t="s">
        <v>187</v>
      </c>
      <c r="B90" s="1" t="s">
        <v>167</v>
      </c>
      <c r="C90" s="3" t="s">
        <v>40</v>
      </c>
      <c r="D90" s="1" t="s">
        <v>188</v>
      </c>
      <c r="H90" t="str">
        <f t="shared" si="17"/>
        <v>20098</v>
      </c>
    </row>
    <row r="91" spans="1:8" x14ac:dyDescent="0.25">
      <c r="A91" s="1" t="s">
        <v>189</v>
      </c>
      <c r="B91" s="1" t="s">
        <v>167</v>
      </c>
      <c r="C91" s="3" t="s">
        <v>40</v>
      </c>
      <c r="D91" s="1" t="s">
        <v>190</v>
      </c>
      <c r="H91" t="str">
        <f t="shared" si="17"/>
        <v>20098</v>
      </c>
    </row>
    <row r="92" spans="1:8" x14ac:dyDescent="0.25">
      <c r="A92" s="1" t="s">
        <v>191</v>
      </c>
      <c r="B92" s="1" t="s">
        <v>192</v>
      </c>
      <c r="C92" s="3" t="s">
        <v>2</v>
      </c>
      <c r="D92" s="1" t="s">
        <v>193</v>
      </c>
      <c r="H92" t="str">
        <f t="shared" si="17"/>
        <v>20001</v>
      </c>
    </row>
    <row r="93" spans="1:8" x14ac:dyDescent="0.25">
      <c r="A93" s="1" t="s">
        <v>194</v>
      </c>
      <c r="B93" s="1" t="s">
        <v>192</v>
      </c>
      <c r="D93" s="1" t="s">
        <v>195</v>
      </c>
      <c r="H93" t="str">
        <f t="shared" si="17"/>
        <v>2000</v>
      </c>
    </row>
    <row r="94" spans="1:8" x14ac:dyDescent="0.25">
      <c r="A94" s="1" t="s">
        <v>196</v>
      </c>
      <c r="B94" s="1" t="s">
        <v>192</v>
      </c>
      <c r="D94" s="1" t="s">
        <v>197</v>
      </c>
      <c r="H94" t="str">
        <f t="shared" si="17"/>
        <v>2000</v>
      </c>
    </row>
    <row r="95" spans="1:8" x14ac:dyDescent="0.25">
      <c r="A95" s="1" t="s">
        <v>198</v>
      </c>
      <c r="B95" s="1" t="s">
        <v>192</v>
      </c>
      <c r="D95" s="1" t="s">
        <v>199</v>
      </c>
      <c r="H95" t="str">
        <f t="shared" si="17"/>
        <v>2000</v>
      </c>
    </row>
    <row r="96" spans="1:8" x14ac:dyDescent="0.25">
      <c r="A96" s="1" t="s">
        <v>200</v>
      </c>
      <c r="B96" s="1" t="s">
        <v>192</v>
      </c>
      <c r="D96" s="1" t="s">
        <v>201</v>
      </c>
      <c r="H96" t="str">
        <f t="shared" si="17"/>
        <v>2000</v>
      </c>
    </row>
    <row r="97" spans="1:8" x14ac:dyDescent="0.25">
      <c r="A97" s="1" t="s">
        <v>202</v>
      </c>
      <c r="B97" s="1" t="s">
        <v>192</v>
      </c>
      <c r="D97" s="1" t="s">
        <v>203</v>
      </c>
      <c r="H97" t="str">
        <f t="shared" si="17"/>
        <v>2000</v>
      </c>
    </row>
    <row r="98" spans="1:8" x14ac:dyDescent="0.25">
      <c r="A98" s="1" t="s">
        <v>204</v>
      </c>
      <c r="B98" s="1" t="s">
        <v>192</v>
      </c>
      <c r="C98" s="3"/>
      <c r="D98" s="1" t="s">
        <v>205</v>
      </c>
      <c r="H98" t="str">
        <f t="shared" si="17"/>
        <v>2000</v>
      </c>
    </row>
    <row r="99" spans="1:8" x14ac:dyDescent="0.25">
      <c r="A99" s="1" t="s">
        <v>206</v>
      </c>
      <c r="B99" s="1" t="s">
        <v>192</v>
      </c>
      <c r="C99" s="3" t="s">
        <v>2</v>
      </c>
      <c r="D99" s="1" t="s">
        <v>207</v>
      </c>
      <c r="H99" t="str">
        <f t="shared" si="17"/>
        <v>20001</v>
      </c>
    </row>
    <row r="100" spans="1:8" x14ac:dyDescent="0.25">
      <c r="A100" s="1" t="s">
        <v>208</v>
      </c>
      <c r="B100" s="1" t="s">
        <v>192</v>
      </c>
      <c r="D100" s="1" t="s">
        <v>209</v>
      </c>
      <c r="H100" t="str">
        <f t="shared" si="17"/>
        <v>2000</v>
      </c>
    </row>
    <row r="101" spans="1:8" x14ac:dyDescent="0.25">
      <c r="A101" s="1" t="s">
        <v>210</v>
      </c>
      <c r="B101" s="1" t="s">
        <v>192</v>
      </c>
      <c r="D101" s="1" t="s">
        <v>211</v>
      </c>
      <c r="H101" t="str">
        <f t="shared" si="17"/>
        <v>2000</v>
      </c>
    </row>
    <row r="102" spans="1:8" x14ac:dyDescent="0.25">
      <c r="A102" s="1" t="s">
        <v>212</v>
      </c>
      <c r="B102" s="1" t="s">
        <v>192</v>
      </c>
      <c r="D102" s="1" t="s">
        <v>213</v>
      </c>
      <c r="H102" t="str">
        <f t="shared" si="17"/>
        <v>2000</v>
      </c>
    </row>
    <row r="103" spans="1:8" x14ac:dyDescent="0.25">
      <c r="A103" s="1" t="s">
        <v>220</v>
      </c>
      <c r="B103" s="1" t="s">
        <v>221</v>
      </c>
      <c r="C103" s="1" t="s">
        <v>2</v>
      </c>
      <c r="D103" s="1" t="s">
        <v>222</v>
      </c>
      <c r="H103" t="str">
        <f t="shared" si="17"/>
        <v>20101</v>
      </c>
    </row>
    <row r="104" spans="1:8" x14ac:dyDescent="0.25">
      <c r="A104" s="1" t="s">
        <v>223</v>
      </c>
      <c r="B104" s="1" t="s">
        <v>221</v>
      </c>
      <c r="C104" s="1" t="s">
        <v>26</v>
      </c>
      <c r="D104" s="1" t="s">
        <v>224</v>
      </c>
      <c r="H104" t="str">
        <f t="shared" si="17"/>
        <v>20106</v>
      </c>
    </row>
    <row r="105" spans="1:8" x14ac:dyDescent="0.25">
      <c r="A105" s="1" t="s">
        <v>225</v>
      </c>
      <c r="B105" s="1" t="s">
        <v>221</v>
      </c>
      <c r="C105" s="1" t="s">
        <v>33</v>
      </c>
      <c r="D105" s="1" t="s">
        <v>226</v>
      </c>
      <c r="H105" t="str">
        <f t="shared" si="17"/>
        <v>20107</v>
      </c>
    </row>
    <row r="106" spans="1:8" x14ac:dyDescent="0.25">
      <c r="A106" s="1" t="s">
        <v>227</v>
      </c>
      <c r="B106" s="1" t="s">
        <v>221</v>
      </c>
      <c r="C106" s="1" t="s">
        <v>33</v>
      </c>
      <c r="D106" s="1" t="s">
        <v>228</v>
      </c>
      <c r="H106" t="str">
        <f t="shared" si="17"/>
        <v>20107</v>
      </c>
    </row>
    <row r="107" spans="1:8" x14ac:dyDescent="0.25">
      <c r="A107" s="1" t="s">
        <v>229</v>
      </c>
      <c r="B107" s="1" t="s">
        <v>221</v>
      </c>
      <c r="C107" s="1" t="s">
        <v>33</v>
      </c>
      <c r="D107" s="1" t="s">
        <v>230</v>
      </c>
      <c r="H107" t="str">
        <f t="shared" si="17"/>
        <v>20107</v>
      </c>
    </row>
    <row r="108" spans="1:8" x14ac:dyDescent="0.25">
      <c r="A108" s="1" t="s">
        <v>231</v>
      </c>
      <c r="B108" s="1" t="s">
        <v>221</v>
      </c>
      <c r="C108" s="1" t="s">
        <v>40</v>
      </c>
      <c r="D108" s="1" t="s">
        <v>232</v>
      </c>
      <c r="H108" t="str">
        <f t="shared" si="17"/>
        <v>20108</v>
      </c>
    </row>
    <row r="109" spans="1:8" x14ac:dyDescent="0.25">
      <c r="A109" s="1" t="s">
        <v>233</v>
      </c>
      <c r="B109" s="1" t="s">
        <v>221</v>
      </c>
      <c r="C109" s="1" t="s">
        <v>234</v>
      </c>
      <c r="D109" s="1" t="s">
        <v>235</v>
      </c>
      <c r="H109" t="str">
        <f t="shared" si="17"/>
        <v>201010</v>
      </c>
    </row>
    <row r="110" spans="1:8" x14ac:dyDescent="0.25">
      <c r="A110" s="1" t="s">
        <v>236</v>
      </c>
      <c r="B110" s="1" t="s">
        <v>221</v>
      </c>
      <c r="C110" s="1" t="s">
        <v>11</v>
      </c>
      <c r="D110" s="1" t="s">
        <v>237</v>
      </c>
      <c r="H110" t="str">
        <f t="shared" si="17"/>
        <v>20102</v>
      </c>
    </row>
    <row r="111" spans="1:8" x14ac:dyDescent="0.25">
      <c r="A111" s="1" t="s">
        <v>238</v>
      </c>
      <c r="B111" s="1" t="s">
        <v>221</v>
      </c>
      <c r="C111" s="1" t="s">
        <v>11</v>
      </c>
      <c r="D111" s="1" t="s">
        <v>239</v>
      </c>
      <c r="H111" t="str">
        <f t="shared" si="17"/>
        <v>20102</v>
      </c>
    </row>
    <row r="112" spans="1:8" x14ac:dyDescent="0.25">
      <c r="A112" s="1" t="s">
        <v>240</v>
      </c>
      <c r="B112" s="1" t="s">
        <v>221</v>
      </c>
      <c r="C112" s="1" t="s">
        <v>56</v>
      </c>
      <c r="D112" s="1" t="s">
        <v>241</v>
      </c>
      <c r="H112" t="str">
        <f t="shared" si="17"/>
        <v>20104</v>
      </c>
    </row>
    <row r="113" spans="1:8" x14ac:dyDescent="0.25">
      <c r="A113" s="1" t="s">
        <v>242</v>
      </c>
      <c r="B113" s="1" t="s">
        <v>221</v>
      </c>
      <c r="C113" s="1" t="s">
        <v>56</v>
      </c>
      <c r="D113" s="1" t="s">
        <v>243</v>
      </c>
      <c r="H113" t="str">
        <f t="shared" si="17"/>
        <v>20104</v>
      </c>
    </row>
    <row r="114" spans="1:8" x14ac:dyDescent="0.25">
      <c r="A114" s="1" t="s">
        <v>244</v>
      </c>
      <c r="B114" s="1" t="s">
        <v>221</v>
      </c>
      <c r="C114" s="1" t="s">
        <v>56</v>
      </c>
      <c r="D114" s="1" t="s">
        <v>245</v>
      </c>
      <c r="H114" t="str">
        <f t="shared" si="17"/>
        <v>20104</v>
      </c>
    </row>
    <row r="115" spans="1:8" x14ac:dyDescent="0.25">
      <c r="A115" s="1" t="s">
        <v>246</v>
      </c>
      <c r="B115" s="1" t="s">
        <v>221</v>
      </c>
      <c r="C115" s="1" t="s">
        <v>26</v>
      </c>
      <c r="D115" s="1" t="s">
        <v>247</v>
      </c>
      <c r="H115" t="str">
        <f t="shared" si="17"/>
        <v>20106</v>
      </c>
    </row>
    <row r="116" spans="1:8" x14ac:dyDescent="0.25">
      <c r="A116" s="1" t="s">
        <v>248</v>
      </c>
      <c r="B116" s="1" t="s">
        <v>221</v>
      </c>
      <c r="C116" s="1" t="s">
        <v>40</v>
      </c>
      <c r="D116" s="1" t="s">
        <v>249</v>
      </c>
      <c r="H116" t="str">
        <f t="shared" si="17"/>
        <v>20108</v>
      </c>
    </row>
    <row r="117" spans="1:8" x14ac:dyDescent="0.25">
      <c r="A117" s="1" t="s">
        <v>250</v>
      </c>
      <c r="B117" s="1" t="s">
        <v>251</v>
      </c>
      <c r="C117" s="1" t="s">
        <v>33</v>
      </c>
      <c r="D117" s="1" t="s">
        <v>252</v>
      </c>
      <c r="H117" t="str">
        <f t="shared" si="17"/>
        <v>20117</v>
      </c>
    </row>
    <row r="118" spans="1:8" x14ac:dyDescent="0.25">
      <c r="A118" s="1" t="s">
        <v>253</v>
      </c>
      <c r="B118" s="1" t="s">
        <v>251</v>
      </c>
      <c r="C118" s="1" t="s">
        <v>33</v>
      </c>
      <c r="D118" s="1" t="s">
        <v>254</v>
      </c>
      <c r="H118" t="str">
        <f t="shared" si="17"/>
        <v>20117</v>
      </c>
    </row>
    <row r="119" spans="1:8" x14ac:dyDescent="0.25">
      <c r="A119" s="1" t="s">
        <v>255</v>
      </c>
      <c r="B119" s="1" t="s">
        <v>251</v>
      </c>
      <c r="C119" s="1" t="s">
        <v>33</v>
      </c>
      <c r="D119" s="1" t="s">
        <v>256</v>
      </c>
      <c r="H119" t="str">
        <f t="shared" si="17"/>
        <v>20117</v>
      </c>
    </row>
    <row r="120" spans="1:8" x14ac:dyDescent="0.25">
      <c r="A120" s="1" t="s">
        <v>257</v>
      </c>
      <c r="B120" s="1" t="s">
        <v>258</v>
      </c>
      <c r="C120" s="1" t="s">
        <v>2</v>
      </c>
      <c r="D120" s="1" t="s">
        <v>259</v>
      </c>
      <c r="H120" t="str">
        <f t="shared" si="17"/>
        <v>20121</v>
      </c>
    </row>
    <row r="121" spans="1:8" x14ac:dyDescent="0.25">
      <c r="A121" s="1" t="s">
        <v>260</v>
      </c>
      <c r="B121" s="1" t="s">
        <v>258</v>
      </c>
      <c r="C121" s="1" t="s">
        <v>11</v>
      </c>
      <c r="D121" s="1" t="s">
        <v>261</v>
      </c>
      <c r="H121" t="str">
        <f t="shared" si="17"/>
        <v>20122</v>
      </c>
    </row>
    <row r="122" spans="1:8" x14ac:dyDescent="0.25">
      <c r="A122" s="1" t="s">
        <v>262</v>
      </c>
      <c r="B122" s="1" t="s">
        <v>258</v>
      </c>
      <c r="C122" s="1" t="s">
        <v>14</v>
      </c>
      <c r="D122" s="1" t="s">
        <v>263</v>
      </c>
      <c r="H122" t="str">
        <f t="shared" si="17"/>
        <v>20123</v>
      </c>
    </row>
    <row r="123" spans="1:8" x14ac:dyDescent="0.25">
      <c r="A123" s="1" t="s">
        <v>264</v>
      </c>
      <c r="B123" s="1" t="s">
        <v>258</v>
      </c>
      <c r="C123" s="1" t="s">
        <v>56</v>
      </c>
      <c r="D123" s="1" t="s">
        <v>265</v>
      </c>
      <c r="H123" t="str">
        <f t="shared" si="17"/>
        <v>20124</v>
      </c>
    </row>
    <row r="124" spans="1:8" x14ac:dyDescent="0.25">
      <c r="A124" s="1" t="s">
        <v>266</v>
      </c>
      <c r="B124" s="1" t="s">
        <v>258</v>
      </c>
      <c r="C124" s="1" t="s">
        <v>56</v>
      </c>
      <c r="D124" s="1" t="s">
        <v>267</v>
      </c>
      <c r="H124" t="str">
        <f t="shared" si="17"/>
        <v>20124</v>
      </c>
    </row>
    <row r="125" spans="1:8" x14ac:dyDescent="0.25">
      <c r="A125" s="1" t="s">
        <v>268</v>
      </c>
      <c r="B125" s="1" t="s">
        <v>258</v>
      </c>
      <c r="C125" s="1" t="s">
        <v>33</v>
      </c>
      <c r="D125" s="1" t="s">
        <v>269</v>
      </c>
      <c r="H125" t="str">
        <f t="shared" si="17"/>
        <v>20127</v>
      </c>
    </row>
    <row r="126" spans="1:8" x14ac:dyDescent="0.25">
      <c r="A126" s="1" t="s">
        <v>270</v>
      </c>
      <c r="B126" s="1" t="s">
        <v>258</v>
      </c>
      <c r="C126" s="1" t="s">
        <v>40</v>
      </c>
      <c r="D126" s="1" t="s">
        <v>271</v>
      </c>
      <c r="H126" t="str">
        <f t="shared" si="17"/>
        <v>20128</v>
      </c>
    </row>
    <row r="127" spans="1:8" x14ac:dyDescent="0.25">
      <c r="A127" s="1" t="s">
        <v>272</v>
      </c>
      <c r="B127" s="1" t="s">
        <v>258</v>
      </c>
      <c r="C127" s="1" t="s">
        <v>40</v>
      </c>
      <c r="D127" s="1" t="s">
        <v>273</v>
      </c>
      <c r="H127" t="str">
        <f t="shared" si="17"/>
        <v>20128</v>
      </c>
    </row>
    <row r="128" spans="1:8" x14ac:dyDescent="0.25">
      <c r="A128" s="1" t="s">
        <v>274</v>
      </c>
      <c r="B128" s="1" t="s">
        <v>258</v>
      </c>
      <c r="C128" s="1" t="s">
        <v>40</v>
      </c>
      <c r="D128" s="1" t="s">
        <v>275</v>
      </c>
      <c r="H128" t="str">
        <f t="shared" si="17"/>
        <v>20128</v>
      </c>
    </row>
    <row r="129" spans="1:8" x14ac:dyDescent="0.25">
      <c r="A129" s="1" t="s">
        <v>276</v>
      </c>
      <c r="B129" s="1" t="s">
        <v>258</v>
      </c>
      <c r="C129" s="1" t="s">
        <v>277</v>
      </c>
      <c r="D129" s="1" t="s">
        <v>278</v>
      </c>
      <c r="H129" t="str">
        <f t="shared" si="17"/>
        <v>20129</v>
      </c>
    </row>
    <row r="130" spans="1:8" x14ac:dyDescent="0.25">
      <c r="A130" s="1" t="s">
        <v>279</v>
      </c>
      <c r="B130" s="1" t="s">
        <v>258</v>
      </c>
      <c r="C130" s="1" t="s">
        <v>234</v>
      </c>
      <c r="D130" s="1" t="s">
        <v>280</v>
      </c>
      <c r="H130" t="str">
        <f t="shared" si="17"/>
        <v>201210</v>
      </c>
    </row>
    <row r="131" spans="1:8" x14ac:dyDescent="0.25">
      <c r="A131" s="1" t="s">
        <v>281</v>
      </c>
      <c r="B131" s="1" t="s">
        <v>258</v>
      </c>
      <c r="C131" s="1" t="s">
        <v>234</v>
      </c>
      <c r="D131" s="1" t="s">
        <v>282</v>
      </c>
      <c r="H131" t="str">
        <f t="shared" si="17"/>
        <v>201210</v>
      </c>
    </row>
    <row r="132" spans="1:8" x14ac:dyDescent="0.25">
      <c r="A132" s="1" t="s">
        <v>283</v>
      </c>
      <c r="B132" s="1" t="s">
        <v>258</v>
      </c>
      <c r="C132" s="1" t="s">
        <v>234</v>
      </c>
      <c r="D132" s="1" t="s">
        <v>284</v>
      </c>
      <c r="H132" t="str">
        <f t="shared" ref="H132:H143" si="18">CONCATENATE(B132,C132)</f>
        <v>201210</v>
      </c>
    </row>
    <row r="133" spans="1:8" x14ac:dyDescent="0.25">
      <c r="A133" s="1" t="s">
        <v>285</v>
      </c>
      <c r="B133" s="1" t="s">
        <v>286</v>
      </c>
      <c r="C133" s="1" t="s">
        <v>2</v>
      </c>
      <c r="D133" s="1" t="s">
        <v>287</v>
      </c>
      <c r="H133" t="str">
        <f t="shared" si="18"/>
        <v>20131</v>
      </c>
    </row>
    <row r="134" spans="1:8" x14ac:dyDescent="0.25">
      <c r="A134" s="1" t="s">
        <v>288</v>
      </c>
      <c r="B134" s="1" t="s">
        <v>286</v>
      </c>
      <c r="C134" s="1" t="s">
        <v>11</v>
      </c>
      <c r="D134" s="1" t="s">
        <v>289</v>
      </c>
      <c r="H134" t="str">
        <f t="shared" si="18"/>
        <v>20132</v>
      </c>
    </row>
    <row r="135" spans="1:8" x14ac:dyDescent="0.25">
      <c r="A135" s="1" t="s">
        <v>290</v>
      </c>
      <c r="B135" s="1" t="s">
        <v>286</v>
      </c>
      <c r="C135" s="1" t="s">
        <v>11</v>
      </c>
      <c r="D135" s="1" t="s">
        <v>291</v>
      </c>
      <c r="H135" t="str">
        <f t="shared" si="18"/>
        <v>20132</v>
      </c>
    </row>
    <row r="136" spans="1:8" x14ac:dyDescent="0.25">
      <c r="A136" s="1" t="s">
        <v>292</v>
      </c>
      <c r="B136" s="1" t="s">
        <v>286</v>
      </c>
      <c r="C136" s="1" t="s">
        <v>14</v>
      </c>
      <c r="D136" s="1" t="s">
        <v>293</v>
      </c>
      <c r="H136" t="str">
        <f t="shared" si="18"/>
        <v>20133</v>
      </c>
    </row>
    <row r="137" spans="1:8" x14ac:dyDescent="0.25">
      <c r="A137" s="1" t="s">
        <v>294</v>
      </c>
      <c r="B137" s="1" t="s">
        <v>286</v>
      </c>
      <c r="C137" s="1" t="s">
        <v>56</v>
      </c>
      <c r="D137" s="1" t="s">
        <v>295</v>
      </c>
      <c r="H137" t="str">
        <f t="shared" si="18"/>
        <v>20134</v>
      </c>
    </row>
    <row r="138" spans="1:8" x14ac:dyDescent="0.25">
      <c r="A138" s="1" t="s">
        <v>296</v>
      </c>
      <c r="B138" s="1" t="s">
        <v>286</v>
      </c>
      <c r="C138" s="1" t="s">
        <v>56</v>
      </c>
      <c r="D138" s="1" t="s">
        <v>297</v>
      </c>
      <c r="H138" t="str">
        <f t="shared" si="18"/>
        <v>20134</v>
      </c>
    </row>
    <row r="139" spans="1:8" x14ac:dyDescent="0.25">
      <c r="A139" s="1" t="s">
        <v>298</v>
      </c>
      <c r="B139" s="1" t="s">
        <v>286</v>
      </c>
      <c r="C139" s="1" t="s">
        <v>17</v>
      </c>
      <c r="D139" s="1" t="s">
        <v>299</v>
      </c>
      <c r="H139" t="str">
        <f t="shared" si="18"/>
        <v>20135</v>
      </c>
    </row>
    <row r="140" spans="1:8" x14ac:dyDescent="0.25">
      <c r="A140" s="1" t="s">
        <v>300</v>
      </c>
      <c r="B140" s="1" t="s">
        <v>286</v>
      </c>
      <c r="C140" s="1" t="s">
        <v>17</v>
      </c>
      <c r="D140" s="1" t="s">
        <v>301</v>
      </c>
      <c r="H140" t="str">
        <f t="shared" si="18"/>
        <v>20135</v>
      </c>
    </row>
    <row r="141" spans="1:8" x14ac:dyDescent="0.25">
      <c r="A141" s="1" t="s">
        <v>302</v>
      </c>
      <c r="B141" s="1" t="s">
        <v>286</v>
      </c>
      <c r="C141" s="1" t="s">
        <v>17</v>
      </c>
      <c r="D141" s="1" t="s">
        <v>303</v>
      </c>
      <c r="H141" t="str">
        <f t="shared" si="18"/>
        <v>20135</v>
      </c>
    </row>
    <row r="142" spans="1:8" x14ac:dyDescent="0.25">
      <c r="A142" s="1" t="s">
        <v>304</v>
      </c>
      <c r="B142" s="1" t="s">
        <v>286</v>
      </c>
      <c r="C142" s="1" t="s">
        <v>33</v>
      </c>
      <c r="D142" s="1" t="s">
        <v>305</v>
      </c>
      <c r="H142" t="str">
        <f t="shared" si="18"/>
        <v>20137</v>
      </c>
    </row>
    <row r="143" spans="1:8" x14ac:dyDescent="0.25">
      <c r="A143" s="1" t="s">
        <v>306</v>
      </c>
      <c r="B143" s="1" t="s">
        <v>286</v>
      </c>
      <c r="C143" s="1" t="s">
        <v>33</v>
      </c>
      <c r="D143" s="1" t="s">
        <v>307</v>
      </c>
      <c r="H143" t="str">
        <f t="shared" si="18"/>
        <v>20137</v>
      </c>
    </row>
  </sheetData>
  <sortState ref="N3:P14">
    <sortCondition ref="O3"/>
  </sortState>
  <mergeCells count="4">
    <mergeCell ref="T3:AD3"/>
    <mergeCell ref="S3:S4"/>
    <mergeCell ref="AE3:AE4"/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Plan1!cc14ereg_1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2015-09-12T13:29:38Z</dcterms:created>
  <dcterms:modified xsi:type="dcterms:W3CDTF">2015-09-12T13:30:39Z</dcterms:modified>
</cp:coreProperties>
</file>