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cor\Desktop\"/>
    </mc:Choice>
  </mc:AlternateContent>
  <xr:revisionPtr revIDLastSave="0" documentId="13_ncr:1_{A163C339-25C2-4BDC-9C9B-E8855D3AE06E}" xr6:coauthVersionLast="28" xr6:coauthVersionMax="28" xr10:uidLastSave="{00000000-0000-0000-0000-000000000000}"/>
  <bookViews>
    <workbookView xWindow="0" yWindow="0" windowWidth="23040" windowHeight="9048" xr2:uid="{4E9982C8-7CE9-4BED-908C-B4B750942D78}"/>
  </bookViews>
  <sheets>
    <sheet name="DADOS" sheetId="1" r:id="rId1"/>
    <sheet name="DADOS (RET)" sheetId="2" r:id="rId2"/>
    <sheet name="DADOS (RET) (2)" sheetId="3" r:id="rId3"/>
    <sheet name="legendas dados" sheetId="4" r:id="rId4"/>
    <sheet name="Raiz unitária" sheetId="5" r:id="rId5"/>
  </sheets>
  <externalReferences>
    <externalReference r:id="rId6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" i="3" l="1"/>
  <c r="AG3" i="3"/>
  <c r="AH3" i="3"/>
  <c r="AF4" i="3"/>
  <c r="AG4" i="3"/>
  <c r="AH4" i="3"/>
  <c r="AF5" i="3"/>
  <c r="AG5" i="3"/>
  <c r="AH5" i="3"/>
  <c r="AF6" i="3"/>
  <c r="AG6" i="3"/>
  <c r="AH6" i="3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F12" i="3"/>
  <c r="AG12" i="3"/>
  <c r="AH12" i="3"/>
  <c r="AF13" i="3"/>
  <c r="AG13" i="3"/>
  <c r="AH13" i="3"/>
  <c r="AF14" i="3"/>
  <c r="AG14" i="3"/>
  <c r="AH14" i="3"/>
  <c r="AF15" i="3"/>
  <c r="AG15" i="3"/>
  <c r="AH15" i="3"/>
  <c r="AF16" i="3"/>
  <c r="AG16" i="3"/>
  <c r="AH16" i="3"/>
  <c r="AF17" i="3"/>
  <c r="AG17" i="3"/>
  <c r="AH17" i="3"/>
  <c r="AF18" i="3"/>
  <c r="AG18" i="3"/>
  <c r="AH18" i="3"/>
  <c r="AF19" i="3"/>
  <c r="AG19" i="3"/>
  <c r="AH19" i="3"/>
  <c r="AF20" i="3"/>
  <c r="AG20" i="3"/>
  <c r="AH20" i="3"/>
  <c r="AF21" i="3"/>
  <c r="AG21" i="3"/>
  <c r="AH21" i="3"/>
  <c r="AF22" i="3"/>
  <c r="AG22" i="3"/>
  <c r="AH22" i="3"/>
  <c r="AF23" i="3"/>
  <c r="AG23" i="3"/>
  <c r="AH23" i="3"/>
  <c r="AF24" i="3"/>
  <c r="AG24" i="3"/>
  <c r="AH24" i="3"/>
  <c r="AF25" i="3"/>
  <c r="AG25" i="3"/>
  <c r="AH25" i="3"/>
  <c r="AF26" i="3"/>
  <c r="AG26" i="3"/>
  <c r="AH26" i="3"/>
  <c r="AF27" i="3"/>
  <c r="AG27" i="3"/>
  <c r="AH27" i="3"/>
  <c r="AF28" i="3"/>
  <c r="AG28" i="3"/>
  <c r="AH28" i="3"/>
  <c r="AF29" i="3"/>
  <c r="AG29" i="3"/>
  <c r="AH29" i="3"/>
  <c r="AF30" i="3"/>
  <c r="AG30" i="3"/>
  <c r="AH30" i="3"/>
  <c r="AF31" i="3"/>
  <c r="AG31" i="3"/>
  <c r="AH31" i="3"/>
  <c r="AF32" i="3"/>
  <c r="AG32" i="3"/>
  <c r="AH32" i="3"/>
  <c r="AF33" i="3"/>
  <c r="AG33" i="3"/>
  <c r="AH33" i="3"/>
  <c r="AF34" i="3"/>
  <c r="AG34" i="3"/>
  <c r="AH34" i="3"/>
  <c r="AF35" i="3"/>
  <c r="AG35" i="3"/>
  <c r="AH35" i="3"/>
  <c r="AF36" i="3"/>
  <c r="AG36" i="3"/>
  <c r="AH36" i="3"/>
  <c r="AF37" i="3"/>
  <c r="AG37" i="3"/>
  <c r="AH37" i="3"/>
  <c r="AF38" i="3"/>
  <c r="AG38" i="3"/>
  <c r="AH38" i="3"/>
  <c r="AF39" i="3"/>
  <c r="AG39" i="3"/>
  <c r="AH39" i="3"/>
  <c r="AF40" i="3"/>
  <c r="AG40" i="3"/>
  <c r="AH40" i="3"/>
  <c r="AF41" i="3"/>
  <c r="AG41" i="3"/>
  <c r="AH41" i="3"/>
  <c r="AF42" i="3"/>
  <c r="AG42" i="3"/>
  <c r="AH42" i="3"/>
  <c r="AF43" i="3"/>
  <c r="AG43" i="3"/>
  <c r="AH43" i="3"/>
  <c r="AF44" i="3"/>
  <c r="AG44" i="3"/>
  <c r="AH44" i="3"/>
  <c r="AF45" i="3"/>
  <c r="AG45" i="3"/>
  <c r="AH45" i="3"/>
  <c r="AF46" i="3"/>
  <c r="AG46" i="3"/>
  <c r="AH46" i="3"/>
  <c r="AF47" i="3"/>
  <c r="AG47" i="3"/>
  <c r="AH47" i="3"/>
  <c r="AF48" i="3"/>
  <c r="AG48" i="3"/>
  <c r="AH48" i="3"/>
  <c r="AF49" i="3"/>
  <c r="AG49" i="3"/>
  <c r="AH49" i="3"/>
  <c r="AF50" i="3"/>
  <c r="AG50" i="3"/>
  <c r="AH50" i="3"/>
  <c r="AF51" i="3"/>
  <c r="AG51" i="3"/>
  <c r="AH51" i="3"/>
  <c r="AF52" i="3"/>
  <c r="AG52" i="3"/>
  <c r="AH52" i="3"/>
  <c r="AF53" i="3"/>
  <c r="AG53" i="3"/>
  <c r="AH53" i="3"/>
  <c r="AF54" i="3"/>
  <c r="AG54" i="3"/>
  <c r="AH54" i="3"/>
  <c r="AF55" i="3"/>
  <c r="AG55" i="3"/>
  <c r="AH55" i="3"/>
  <c r="AF56" i="3"/>
  <c r="AG56" i="3"/>
  <c r="AH56" i="3"/>
  <c r="AF57" i="3"/>
  <c r="AG57" i="3"/>
  <c r="AH57" i="3"/>
  <c r="AF58" i="3"/>
  <c r="AG58" i="3"/>
  <c r="AH58" i="3"/>
  <c r="AF59" i="3"/>
  <c r="AG59" i="3"/>
  <c r="AH59" i="3"/>
  <c r="AF60" i="3"/>
  <c r="AG60" i="3"/>
  <c r="AH60" i="3"/>
  <c r="AF61" i="3"/>
  <c r="AG61" i="3"/>
  <c r="AH61" i="3"/>
  <c r="AF62" i="3"/>
  <c r="AG62" i="3"/>
  <c r="AH62" i="3"/>
  <c r="AF63" i="3"/>
  <c r="AG63" i="3"/>
  <c r="AH63" i="3"/>
  <c r="AF64" i="3"/>
  <c r="AG64" i="3"/>
  <c r="AH64" i="3"/>
  <c r="AF65" i="3"/>
  <c r="AG65" i="3"/>
  <c r="AH65" i="3"/>
  <c r="AF66" i="3"/>
  <c r="AG66" i="3"/>
  <c r="AH66" i="3"/>
  <c r="AF67" i="3"/>
  <c r="AG67" i="3"/>
  <c r="AH67" i="3"/>
  <c r="AF68" i="3"/>
  <c r="AG68" i="3"/>
  <c r="AH68" i="3"/>
  <c r="AF69" i="3"/>
  <c r="AG69" i="3"/>
  <c r="AH69" i="3"/>
  <c r="AF70" i="3"/>
  <c r="AG70" i="3"/>
  <c r="AH70" i="3"/>
  <c r="AF71" i="3"/>
  <c r="AG71" i="3"/>
  <c r="AH71" i="3"/>
  <c r="AF72" i="3"/>
  <c r="AG72" i="3"/>
  <c r="AH72" i="3"/>
  <c r="AF73" i="3"/>
  <c r="AG73" i="3"/>
  <c r="AH73" i="3"/>
  <c r="AF74" i="3"/>
  <c r="AG74" i="3"/>
  <c r="AH74" i="3"/>
  <c r="AF75" i="3"/>
  <c r="AG75" i="3"/>
  <c r="AH75" i="3"/>
  <c r="AF76" i="3"/>
  <c r="AG76" i="3"/>
  <c r="AH76" i="3"/>
  <c r="AF77" i="3"/>
  <c r="AG77" i="3"/>
  <c r="AH77" i="3"/>
  <c r="AF78" i="3"/>
  <c r="AG78" i="3"/>
  <c r="AH78" i="3"/>
  <c r="AF79" i="3"/>
  <c r="AG79" i="3"/>
  <c r="AH79" i="3"/>
  <c r="AF80" i="3"/>
  <c r="AG80" i="3"/>
  <c r="AH80" i="3"/>
  <c r="AF81" i="3"/>
  <c r="AG81" i="3"/>
  <c r="AH81" i="3"/>
  <c r="AF82" i="3"/>
  <c r="AG82" i="3"/>
  <c r="AH82" i="3"/>
  <c r="AF83" i="3"/>
  <c r="AG83" i="3"/>
  <c r="AH83" i="3"/>
  <c r="AF84" i="3"/>
  <c r="AG84" i="3"/>
  <c r="AH84" i="3"/>
  <c r="AF85" i="3"/>
  <c r="AG85" i="3"/>
  <c r="AH85" i="3"/>
  <c r="AF86" i="3"/>
  <c r="AG86" i="3"/>
  <c r="AH86" i="3"/>
  <c r="AF87" i="3"/>
  <c r="AG87" i="3"/>
  <c r="AH87" i="3"/>
  <c r="AF88" i="3"/>
  <c r="AG88" i="3"/>
  <c r="AH88" i="3"/>
  <c r="AF89" i="3"/>
  <c r="AG89" i="3"/>
  <c r="AH89" i="3"/>
  <c r="AF90" i="3"/>
  <c r="AG90" i="3"/>
  <c r="AH90" i="3"/>
  <c r="AF91" i="3"/>
  <c r="AG91" i="3"/>
  <c r="AH91" i="3"/>
  <c r="AF92" i="3"/>
  <c r="AG92" i="3"/>
  <c r="AH92" i="3"/>
  <c r="AF93" i="3"/>
  <c r="AG93" i="3"/>
  <c r="AH93" i="3"/>
  <c r="AF94" i="3"/>
  <c r="AG94" i="3"/>
  <c r="AH94" i="3"/>
  <c r="AF95" i="3"/>
  <c r="AG95" i="3"/>
  <c r="AH95" i="3"/>
  <c r="AF96" i="3"/>
  <c r="AG96" i="3"/>
  <c r="AH96" i="3"/>
  <c r="AF97" i="3"/>
  <c r="AG97" i="3"/>
  <c r="AH97" i="3"/>
  <c r="AF98" i="3"/>
  <c r="AG98" i="3"/>
  <c r="AH98" i="3"/>
  <c r="AF99" i="3"/>
  <c r="AG99" i="3"/>
  <c r="AH99" i="3"/>
  <c r="AF100" i="3"/>
  <c r="AG100" i="3"/>
  <c r="AH100" i="3"/>
  <c r="AF101" i="3"/>
  <c r="AG101" i="3"/>
  <c r="AH101" i="3"/>
  <c r="AF102" i="3"/>
  <c r="AG102" i="3"/>
  <c r="AH102" i="3"/>
  <c r="AF103" i="3"/>
  <c r="AG103" i="3"/>
  <c r="AH103" i="3"/>
  <c r="AF104" i="3"/>
  <c r="AG104" i="3"/>
  <c r="AH104" i="3"/>
  <c r="AF105" i="3"/>
  <c r="AG105" i="3"/>
  <c r="AH105" i="3"/>
  <c r="AF106" i="3"/>
  <c r="AG106" i="3"/>
  <c r="AH106" i="3"/>
  <c r="AF107" i="3"/>
  <c r="AG107" i="3"/>
  <c r="AH107" i="3"/>
  <c r="AF108" i="3"/>
  <c r="AG108" i="3"/>
  <c r="AH108" i="3"/>
  <c r="AF109" i="3"/>
  <c r="AG109" i="3"/>
  <c r="AH109" i="3"/>
  <c r="AF110" i="3"/>
  <c r="AG110" i="3"/>
  <c r="AH110" i="3"/>
  <c r="AF111" i="3"/>
  <c r="AG111" i="3"/>
  <c r="AH111" i="3"/>
  <c r="AF112" i="3"/>
  <c r="AG112" i="3"/>
  <c r="AH112" i="3"/>
  <c r="AF113" i="3"/>
  <c r="AG113" i="3"/>
  <c r="AH113" i="3"/>
  <c r="AF114" i="3"/>
  <c r="AG114" i="3"/>
  <c r="AH114" i="3"/>
  <c r="AF115" i="3"/>
  <c r="AG115" i="3"/>
  <c r="AH115" i="3"/>
  <c r="AF116" i="3"/>
  <c r="AG116" i="3"/>
  <c r="AH116" i="3"/>
  <c r="AF117" i="3"/>
  <c r="AG117" i="3"/>
  <c r="AH117" i="3"/>
  <c r="AF118" i="3"/>
  <c r="AG118" i="3"/>
  <c r="AH118" i="3"/>
  <c r="AF119" i="3"/>
  <c r="AG119" i="3"/>
  <c r="AH119" i="3"/>
  <c r="AG2" i="3"/>
  <c r="AH2" i="3"/>
  <c r="AF2" i="3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2" i="3"/>
  <c r="T3" i="3"/>
  <c r="U3" i="3"/>
  <c r="V3" i="3"/>
  <c r="AE3" i="3" s="1"/>
  <c r="W3" i="3"/>
  <c r="X3" i="3"/>
  <c r="Y3" i="3"/>
  <c r="Z3" i="3"/>
  <c r="AA3" i="3"/>
  <c r="T4" i="3"/>
  <c r="U4" i="3"/>
  <c r="V4" i="3"/>
  <c r="W4" i="3"/>
  <c r="X4" i="3"/>
  <c r="Y4" i="3"/>
  <c r="Z4" i="3"/>
  <c r="AA4" i="3"/>
  <c r="T5" i="3"/>
  <c r="U5" i="3"/>
  <c r="V5" i="3"/>
  <c r="AE5" i="3" s="1"/>
  <c r="W5" i="3"/>
  <c r="X5" i="3"/>
  <c r="Y5" i="3"/>
  <c r="Z5" i="3"/>
  <c r="AA5" i="3"/>
  <c r="T6" i="3"/>
  <c r="U6" i="3"/>
  <c r="V6" i="3"/>
  <c r="AE6" i="3" s="1"/>
  <c r="W6" i="3"/>
  <c r="X6" i="3"/>
  <c r="Y6" i="3"/>
  <c r="Z6" i="3"/>
  <c r="AA6" i="3"/>
  <c r="T7" i="3"/>
  <c r="U7" i="3"/>
  <c r="V7" i="3"/>
  <c r="W7" i="3"/>
  <c r="X7" i="3"/>
  <c r="Y7" i="3"/>
  <c r="Z7" i="3"/>
  <c r="AA7" i="3"/>
  <c r="T8" i="3"/>
  <c r="U8" i="3"/>
  <c r="V8" i="3"/>
  <c r="AE8" i="3" s="1"/>
  <c r="W8" i="3"/>
  <c r="X8" i="3"/>
  <c r="Y8" i="3"/>
  <c r="Z8" i="3"/>
  <c r="AA8" i="3"/>
  <c r="T9" i="3"/>
  <c r="U9" i="3"/>
  <c r="V9" i="3"/>
  <c r="AE9" i="3" s="1"/>
  <c r="W9" i="3"/>
  <c r="X9" i="3"/>
  <c r="Y9" i="3"/>
  <c r="Z9" i="3"/>
  <c r="AA9" i="3"/>
  <c r="T10" i="3"/>
  <c r="U10" i="3"/>
  <c r="V10" i="3"/>
  <c r="W10" i="3"/>
  <c r="X10" i="3"/>
  <c r="Y10" i="3"/>
  <c r="Z10" i="3"/>
  <c r="AA10" i="3"/>
  <c r="T11" i="3"/>
  <c r="U11" i="3"/>
  <c r="V11" i="3"/>
  <c r="W11" i="3"/>
  <c r="X11" i="3"/>
  <c r="Y11" i="3"/>
  <c r="Z11" i="3"/>
  <c r="AA11" i="3"/>
  <c r="T12" i="3"/>
  <c r="U12" i="3"/>
  <c r="V12" i="3"/>
  <c r="AE12" i="3" s="1"/>
  <c r="W12" i="3"/>
  <c r="X12" i="3"/>
  <c r="Y12" i="3"/>
  <c r="Z12" i="3"/>
  <c r="AA12" i="3"/>
  <c r="T13" i="3"/>
  <c r="U13" i="3"/>
  <c r="V13" i="3"/>
  <c r="AE13" i="3" s="1"/>
  <c r="W13" i="3"/>
  <c r="X13" i="3"/>
  <c r="Y13" i="3"/>
  <c r="Z13" i="3"/>
  <c r="AA13" i="3"/>
  <c r="T14" i="3"/>
  <c r="U14" i="3"/>
  <c r="V14" i="3"/>
  <c r="W14" i="3"/>
  <c r="X14" i="3"/>
  <c r="Y14" i="3"/>
  <c r="Z14" i="3"/>
  <c r="AA14" i="3"/>
  <c r="T15" i="3"/>
  <c r="U15" i="3"/>
  <c r="V15" i="3"/>
  <c r="W15" i="3"/>
  <c r="X15" i="3"/>
  <c r="Y15" i="3"/>
  <c r="Z15" i="3"/>
  <c r="AA15" i="3"/>
  <c r="T16" i="3"/>
  <c r="U16" i="3"/>
  <c r="V16" i="3"/>
  <c r="AE16" i="3" s="1"/>
  <c r="W16" i="3"/>
  <c r="X16" i="3"/>
  <c r="Y16" i="3"/>
  <c r="Z16" i="3"/>
  <c r="AA16" i="3"/>
  <c r="T17" i="3"/>
  <c r="U17" i="3"/>
  <c r="V17" i="3"/>
  <c r="W17" i="3"/>
  <c r="X17" i="3"/>
  <c r="Y17" i="3"/>
  <c r="Z17" i="3"/>
  <c r="AA17" i="3"/>
  <c r="T18" i="3"/>
  <c r="U18" i="3"/>
  <c r="V18" i="3"/>
  <c r="W18" i="3"/>
  <c r="X18" i="3"/>
  <c r="Y18" i="3"/>
  <c r="Z18" i="3"/>
  <c r="AA18" i="3"/>
  <c r="T19" i="3"/>
  <c r="U19" i="3"/>
  <c r="V19" i="3"/>
  <c r="AE19" i="3" s="1"/>
  <c r="W19" i="3"/>
  <c r="X19" i="3"/>
  <c r="Y19" i="3"/>
  <c r="Z19" i="3"/>
  <c r="AA19" i="3"/>
  <c r="T20" i="3"/>
  <c r="U20" i="3"/>
  <c r="V20" i="3"/>
  <c r="W20" i="3"/>
  <c r="X20" i="3"/>
  <c r="Y20" i="3"/>
  <c r="Z20" i="3"/>
  <c r="AA20" i="3"/>
  <c r="T21" i="3"/>
  <c r="U21" i="3"/>
  <c r="V21" i="3"/>
  <c r="W21" i="3"/>
  <c r="X21" i="3"/>
  <c r="Y21" i="3"/>
  <c r="Z21" i="3"/>
  <c r="AA21" i="3"/>
  <c r="T22" i="3"/>
  <c r="U22" i="3"/>
  <c r="V22" i="3"/>
  <c r="AE22" i="3" s="1"/>
  <c r="W22" i="3"/>
  <c r="X22" i="3"/>
  <c r="Y22" i="3"/>
  <c r="Z22" i="3"/>
  <c r="AA22" i="3"/>
  <c r="T23" i="3"/>
  <c r="U23" i="3"/>
  <c r="V23" i="3"/>
  <c r="W23" i="3"/>
  <c r="X23" i="3"/>
  <c r="Y23" i="3"/>
  <c r="Z23" i="3"/>
  <c r="AA23" i="3"/>
  <c r="T24" i="3"/>
  <c r="U24" i="3"/>
  <c r="V24" i="3"/>
  <c r="W24" i="3"/>
  <c r="X24" i="3"/>
  <c r="Y24" i="3"/>
  <c r="Z24" i="3"/>
  <c r="AA24" i="3"/>
  <c r="T25" i="3"/>
  <c r="U25" i="3"/>
  <c r="V25" i="3"/>
  <c r="W25" i="3"/>
  <c r="X25" i="3"/>
  <c r="Y25" i="3"/>
  <c r="Z25" i="3"/>
  <c r="AA25" i="3"/>
  <c r="T26" i="3"/>
  <c r="U26" i="3"/>
  <c r="V26" i="3"/>
  <c r="AE26" i="3" s="1"/>
  <c r="W26" i="3"/>
  <c r="X26" i="3"/>
  <c r="Y26" i="3"/>
  <c r="Z26" i="3"/>
  <c r="AA26" i="3"/>
  <c r="T27" i="3"/>
  <c r="U27" i="3"/>
  <c r="V27" i="3"/>
  <c r="W27" i="3"/>
  <c r="X27" i="3"/>
  <c r="Y27" i="3"/>
  <c r="Z27" i="3"/>
  <c r="AA27" i="3"/>
  <c r="T28" i="3"/>
  <c r="U28" i="3"/>
  <c r="V28" i="3"/>
  <c r="W28" i="3"/>
  <c r="X28" i="3"/>
  <c r="Y28" i="3"/>
  <c r="Z28" i="3"/>
  <c r="AA28" i="3"/>
  <c r="T29" i="3"/>
  <c r="U29" i="3"/>
  <c r="V29" i="3"/>
  <c r="AE29" i="3" s="1"/>
  <c r="W29" i="3"/>
  <c r="X29" i="3"/>
  <c r="Y29" i="3"/>
  <c r="Z29" i="3"/>
  <c r="AA29" i="3"/>
  <c r="T30" i="3"/>
  <c r="U30" i="3"/>
  <c r="V30" i="3"/>
  <c r="AE30" i="3" s="1"/>
  <c r="W30" i="3"/>
  <c r="X30" i="3"/>
  <c r="Y30" i="3"/>
  <c r="Z30" i="3"/>
  <c r="AA30" i="3"/>
  <c r="T31" i="3"/>
  <c r="U31" i="3"/>
  <c r="V31" i="3"/>
  <c r="W31" i="3"/>
  <c r="X31" i="3"/>
  <c r="Y31" i="3"/>
  <c r="Z31" i="3"/>
  <c r="AA31" i="3"/>
  <c r="T32" i="3"/>
  <c r="U32" i="3"/>
  <c r="V32" i="3"/>
  <c r="AE32" i="3" s="1"/>
  <c r="W32" i="3"/>
  <c r="X32" i="3"/>
  <c r="Y32" i="3"/>
  <c r="Z32" i="3"/>
  <c r="AA32" i="3"/>
  <c r="T33" i="3"/>
  <c r="U33" i="3"/>
  <c r="V33" i="3"/>
  <c r="AE33" i="3" s="1"/>
  <c r="W33" i="3"/>
  <c r="X33" i="3"/>
  <c r="Y33" i="3"/>
  <c r="Z33" i="3"/>
  <c r="AA33" i="3"/>
  <c r="T34" i="3"/>
  <c r="U34" i="3"/>
  <c r="V34" i="3"/>
  <c r="W34" i="3"/>
  <c r="X34" i="3"/>
  <c r="Y34" i="3"/>
  <c r="Z34" i="3"/>
  <c r="AA34" i="3"/>
  <c r="T35" i="3"/>
  <c r="U35" i="3"/>
  <c r="V35" i="3"/>
  <c r="AE35" i="3" s="1"/>
  <c r="W35" i="3"/>
  <c r="X35" i="3"/>
  <c r="Y35" i="3"/>
  <c r="Z35" i="3"/>
  <c r="AA35" i="3"/>
  <c r="T36" i="3"/>
  <c r="U36" i="3"/>
  <c r="V36" i="3"/>
  <c r="AE36" i="3" s="1"/>
  <c r="W36" i="3"/>
  <c r="X36" i="3"/>
  <c r="Y36" i="3"/>
  <c r="Z36" i="3"/>
  <c r="AA36" i="3"/>
  <c r="T37" i="3"/>
  <c r="U37" i="3"/>
  <c r="V37" i="3"/>
  <c r="W37" i="3"/>
  <c r="X37" i="3"/>
  <c r="Y37" i="3"/>
  <c r="Z37" i="3"/>
  <c r="AA37" i="3"/>
  <c r="T38" i="3"/>
  <c r="U38" i="3"/>
  <c r="V38" i="3"/>
  <c r="W38" i="3"/>
  <c r="X38" i="3"/>
  <c r="Y38" i="3"/>
  <c r="Z38" i="3"/>
  <c r="AA38" i="3"/>
  <c r="T39" i="3"/>
  <c r="U39" i="3"/>
  <c r="V39" i="3"/>
  <c r="AE39" i="3" s="1"/>
  <c r="W39" i="3"/>
  <c r="X39" i="3"/>
  <c r="Y39" i="3"/>
  <c r="Z39" i="3"/>
  <c r="AA39" i="3"/>
  <c r="T40" i="3"/>
  <c r="U40" i="3"/>
  <c r="V40" i="3"/>
  <c r="W40" i="3"/>
  <c r="X40" i="3"/>
  <c r="Y40" i="3"/>
  <c r="Z40" i="3"/>
  <c r="AA40" i="3"/>
  <c r="T41" i="3"/>
  <c r="U41" i="3"/>
  <c r="V41" i="3"/>
  <c r="W41" i="3"/>
  <c r="X41" i="3"/>
  <c r="Y41" i="3"/>
  <c r="Z41" i="3"/>
  <c r="AA41" i="3"/>
  <c r="T42" i="3"/>
  <c r="U42" i="3"/>
  <c r="V42" i="3"/>
  <c r="AE42" i="3" s="1"/>
  <c r="W42" i="3"/>
  <c r="X42" i="3"/>
  <c r="Y42" i="3"/>
  <c r="Z42" i="3"/>
  <c r="AA42" i="3"/>
  <c r="T43" i="3"/>
  <c r="U43" i="3"/>
  <c r="V43" i="3"/>
  <c r="AE43" i="3" s="1"/>
  <c r="W43" i="3"/>
  <c r="X43" i="3"/>
  <c r="Y43" i="3"/>
  <c r="Z43" i="3"/>
  <c r="AA43" i="3"/>
  <c r="T44" i="3"/>
  <c r="U44" i="3"/>
  <c r="V44" i="3"/>
  <c r="W44" i="3"/>
  <c r="X44" i="3"/>
  <c r="Y44" i="3"/>
  <c r="Z44" i="3"/>
  <c r="AA44" i="3"/>
  <c r="T45" i="3"/>
  <c r="U45" i="3"/>
  <c r="V45" i="3"/>
  <c r="W45" i="3"/>
  <c r="X45" i="3"/>
  <c r="Y45" i="3"/>
  <c r="Z45" i="3"/>
  <c r="AA45" i="3"/>
  <c r="T46" i="3"/>
  <c r="U46" i="3"/>
  <c r="V46" i="3"/>
  <c r="AE46" i="3" s="1"/>
  <c r="W46" i="3"/>
  <c r="X46" i="3"/>
  <c r="Y46" i="3"/>
  <c r="Z46" i="3"/>
  <c r="AA46" i="3"/>
  <c r="T47" i="3"/>
  <c r="U47" i="3"/>
  <c r="V47" i="3"/>
  <c r="AE47" i="3" s="1"/>
  <c r="W47" i="3"/>
  <c r="X47" i="3"/>
  <c r="Y47" i="3"/>
  <c r="Z47" i="3"/>
  <c r="AA47" i="3"/>
  <c r="T48" i="3"/>
  <c r="U48" i="3"/>
  <c r="V48" i="3"/>
  <c r="W48" i="3"/>
  <c r="X48" i="3"/>
  <c r="Y48" i="3"/>
  <c r="Z48" i="3"/>
  <c r="AA48" i="3"/>
  <c r="T49" i="3"/>
  <c r="U49" i="3"/>
  <c r="V49" i="3"/>
  <c r="AE49" i="3" s="1"/>
  <c r="W49" i="3"/>
  <c r="X49" i="3"/>
  <c r="Y49" i="3"/>
  <c r="Z49" i="3"/>
  <c r="AA49" i="3"/>
  <c r="T50" i="3"/>
  <c r="U50" i="3"/>
  <c r="V50" i="3"/>
  <c r="AE50" i="3" s="1"/>
  <c r="W50" i="3"/>
  <c r="X50" i="3"/>
  <c r="Y50" i="3"/>
  <c r="Z50" i="3"/>
  <c r="AA50" i="3"/>
  <c r="T51" i="3"/>
  <c r="U51" i="3"/>
  <c r="V51" i="3"/>
  <c r="W51" i="3"/>
  <c r="X51" i="3"/>
  <c r="Y51" i="3"/>
  <c r="Z51" i="3"/>
  <c r="AA51" i="3"/>
  <c r="T52" i="3"/>
  <c r="U52" i="3"/>
  <c r="V52" i="3"/>
  <c r="AE52" i="3" s="1"/>
  <c r="W52" i="3"/>
  <c r="X52" i="3"/>
  <c r="Y52" i="3"/>
  <c r="Z52" i="3"/>
  <c r="AA52" i="3"/>
  <c r="T53" i="3"/>
  <c r="U53" i="3"/>
  <c r="V53" i="3"/>
  <c r="AE53" i="3" s="1"/>
  <c r="W53" i="3"/>
  <c r="X53" i="3"/>
  <c r="Y53" i="3"/>
  <c r="Z53" i="3"/>
  <c r="AA53" i="3"/>
  <c r="T54" i="3"/>
  <c r="U54" i="3"/>
  <c r="V54" i="3"/>
  <c r="W54" i="3"/>
  <c r="X54" i="3"/>
  <c r="Y54" i="3"/>
  <c r="Z54" i="3"/>
  <c r="AA54" i="3"/>
  <c r="T55" i="3"/>
  <c r="U55" i="3"/>
  <c r="V55" i="3"/>
  <c r="AE55" i="3" s="1"/>
  <c r="W55" i="3"/>
  <c r="X55" i="3"/>
  <c r="Y55" i="3"/>
  <c r="Z55" i="3"/>
  <c r="AA55" i="3"/>
  <c r="T56" i="3"/>
  <c r="U56" i="3"/>
  <c r="V56" i="3"/>
  <c r="AE56" i="3" s="1"/>
  <c r="W56" i="3"/>
  <c r="X56" i="3"/>
  <c r="Y56" i="3"/>
  <c r="Z56" i="3"/>
  <c r="AA56" i="3"/>
  <c r="T57" i="3"/>
  <c r="U57" i="3"/>
  <c r="V57" i="3"/>
  <c r="AE57" i="3" s="1"/>
  <c r="W57" i="3"/>
  <c r="X57" i="3"/>
  <c r="Y57" i="3"/>
  <c r="Z57" i="3"/>
  <c r="AA57" i="3"/>
  <c r="T58" i="3"/>
  <c r="U58" i="3"/>
  <c r="V58" i="3"/>
  <c r="W58" i="3"/>
  <c r="X58" i="3"/>
  <c r="Y58" i="3"/>
  <c r="Z58" i="3"/>
  <c r="AA58" i="3"/>
  <c r="T59" i="3"/>
  <c r="U59" i="3"/>
  <c r="V59" i="3"/>
  <c r="AE59" i="3" s="1"/>
  <c r="W59" i="3"/>
  <c r="X59" i="3"/>
  <c r="Y59" i="3"/>
  <c r="Z59" i="3"/>
  <c r="AA59" i="3"/>
  <c r="T60" i="3"/>
  <c r="U60" i="3"/>
  <c r="V60" i="3"/>
  <c r="AE60" i="3" s="1"/>
  <c r="W60" i="3"/>
  <c r="X60" i="3"/>
  <c r="Y60" i="3"/>
  <c r="Z60" i="3"/>
  <c r="AA60" i="3"/>
  <c r="T61" i="3"/>
  <c r="U61" i="3"/>
  <c r="V61" i="3"/>
  <c r="W61" i="3"/>
  <c r="X61" i="3"/>
  <c r="Y61" i="3"/>
  <c r="Z61" i="3"/>
  <c r="AA61" i="3"/>
  <c r="T62" i="3"/>
  <c r="U62" i="3"/>
  <c r="V62" i="3"/>
  <c r="W62" i="3"/>
  <c r="X62" i="3"/>
  <c r="Y62" i="3"/>
  <c r="Z62" i="3"/>
  <c r="AA62" i="3"/>
  <c r="T63" i="3"/>
  <c r="U63" i="3"/>
  <c r="V63" i="3"/>
  <c r="AE63" i="3" s="1"/>
  <c r="W63" i="3"/>
  <c r="X63" i="3"/>
  <c r="Y63" i="3"/>
  <c r="Z63" i="3"/>
  <c r="AA63" i="3"/>
  <c r="T64" i="3"/>
  <c r="U64" i="3"/>
  <c r="V64" i="3"/>
  <c r="W64" i="3"/>
  <c r="X64" i="3"/>
  <c r="Y64" i="3"/>
  <c r="Z64" i="3"/>
  <c r="AA64" i="3"/>
  <c r="T65" i="3"/>
  <c r="U65" i="3"/>
  <c r="V65" i="3"/>
  <c r="W65" i="3"/>
  <c r="X65" i="3"/>
  <c r="Y65" i="3"/>
  <c r="Z65" i="3"/>
  <c r="AA65" i="3"/>
  <c r="T66" i="3"/>
  <c r="U66" i="3"/>
  <c r="V66" i="3"/>
  <c r="AE66" i="3" s="1"/>
  <c r="W66" i="3"/>
  <c r="X66" i="3"/>
  <c r="Y66" i="3"/>
  <c r="Z66" i="3"/>
  <c r="AA66" i="3"/>
  <c r="T67" i="3"/>
  <c r="U67" i="3"/>
  <c r="V67" i="3"/>
  <c r="W67" i="3"/>
  <c r="X67" i="3"/>
  <c r="Y67" i="3"/>
  <c r="Z67" i="3"/>
  <c r="AA67" i="3"/>
  <c r="T68" i="3"/>
  <c r="U68" i="3"/>
  <c r="V68" i="3"/>
  <c r="W68" i="3"/>
  <c r="X68" i="3"/>
  <c r="Y68" i="3"/>
  <c r="Z68" i="3"/>
  <c r="AA68" i="3"/>
  <c r="T69" i="3"/>
  <c r="U69" i="3"/>
  <c r="V69" i="3"/>
  <c r="AE69" i="3" s="1"/>
  <c r="W69" i="3"/>
  <c r="X69" i="3"/>
  <c r="Y69" i="3"/>
  <c r="Z69" i="3"/>
  <c r="AA69" i="3"/>
  <c r="T70" i="3"/>
  <c r="U70" i="3"/>
  <c r="V70" i="3"/>
  <c r="AE70" i="3" s="1"/>
  <c r="W70" i="3"/>
  <c r="X70" i="3"/>
  <c r="Y70" i="3"/>
  <c r="Z70" i="3"/>
  <c r="AA70" i="3"/>
  <c r="T71" i="3"/>
  <c r="U71" i="3"/>
  <c r="V71" i="3"/>
  <c r="W71" i="3"/>
  <c r="X71" i="3"/>
  <c r="Y71" i="3"/>
  <c r="Z71" i="3"/>
  <c r="AA71" i="3"/>
  <c r="T72" i="3"/>
  <c r="U72" i="3"/>
  <c r="V72" i="3"/>
  <c r="AE72" i="3" s="1"/>
  <c r="W72" i="3"/>
  <c r="X72" i="3"/>
  <c r="Y72" i="3"/>
  <c r="Z72" i="3"/>
  <c r="AA72" i="3"/>
  <c r="T73" i="3"/>
  <c r="U73" i="3"/>
  <c r="V73" i="3"/>
  <c r="AE73" i="3" s="1"/>
  <c r="W73" i="3"/>
  <c r="X73" i="3"/>
  <c r="Y73" i="3"/>
  <c r="Z73" i="3"/>
  <c r="AA73" i="3"/>
  <c r="T74" i="3"/>
  <c r="U74" i="3"/>
  <c r="V74" i="3"/>
  <c r="W74" i="3"/>
  <c r="X74" i="3"/>
  <c r="Y74" i="3"/>
  <c r="Z74" i="3"/>
  <c r="AA74" i="3"/>
  <c r="T75" i="3"/>
  <c r="U75" i="3"/>
  <c r="V75" i="3"/>
  <c r="W75" i="3"/>
  <c r="X75" i="3"/>
  <c r="Y75" i="3"/>
  <c r="Z75" i="3"/>
  <c r="AA75" i="3"/>
  <c r="T76" i="3"/>
  <c r="U76" i="3"/>
  <c r="V76" i="3"/>
  <c r="AE76" i="3" s="1"/>
  <c r="W76" i="3"/>
  <c r="X76" i="3"/>
  <c r="Y76" i="3"/>
  <c r="Z76" i="3"/>
  <c r="AA76" i="3"/>
  <c r="T77" i="3"/>
  <c r="U77" i="3"/>
  <c r="V77" i="3"/>
  <c r="AE77" i="3" s="1"/>
  <c r="W77" i="3"/>
  <c r="X77" i="3"/>
  <c r="Y77" i="3"/>
  <c r="Z77" i="3"/>
  <c r="AA77" i="3"/>
  <c r="T78" i="3"/>
  <c r="U78" i="3"/>
  <c r="V78" i="3"/>
  <c r="W78" i="3"/>
  <c r="X78" i="3"/>
  <c r="Y78" i="3"/>
  <c r="Z78" i="3"/>
  <c r="AA78" i="3"/>
  <c r="T79" i="3"/>
  <c r="U79" i="3"/>
  <c r="V79" i="3"/>
  <c r="W79" i="3"/>
  <c r="X79" i="3"/>
  <c r="Y79" i="3"/>
  <c r="Z79" i="3"/>
  <c r="AA79" i="3"/>
  <c r="T80" i="3"/>
  <c r="U80" i="3"/>
  <c r="V80" i="3"/>
  <c r="AE80" i="3" s="1"/>
  <c r="W80" i="3"/>
  <c r="X80" i="3"/>
  <c r="Y80" i="3"/>
  <c r="Z80" i="3"/>
  <c r="AA80" i="3"/>
  <c r="T81" i="3"/>
  <c r="U81" i="3"/>
  <c r="V81" i="3"/>
  <c r="W81" i="3"/>
  <c r="X81" i="3"/>
  <c r="Y81" i="3"/>
  <c r="Z81" i="3"/>
  <c r="AA81" i="3"/>
  <c r="T82" i="3"/>
  <c r="U82" i="3"/>
  <c r="V82" i="3"/>
  <c r="W82" i="3"/>
  <c r="X82" i="3"/>
  <c r="Y82" i="3"/>
  <c r="Z82" i="3"/>
  <c r="AA82" i="3"/>
  <c r="T83" i="3"/>
  <c r="U83" i="3"/>
  <c r="V83" i="3"/>
  <c r="AE83" i="3" s="1"/>
  <c r="W83" i="3"/>
  <c r="X83" i="3"/>
  <c r="Y83" i="3"/>
  <c r="Z83" i="3"/>
  <c r="AA83" i="3"/>
  <c r="T84" i="3"/>
  <c r="U84" i="3"/>
  <c r="V84" i="3"/>
  <c r="W84" i="3"/>
  <c r="X84" i="3"/>
  <c r="Y84" i="3"/>
  <c r="Z84" i="3"/>
  <c r="AA84" i="3"/>
  <c r="T85" i="3"/>
  <c r="U85" i="3"/>
  <c r="V85" i="3"/>
  <c r="W85" i="3"/>
  <c r="X85" i="3"/>
  <c r="Y85" i="3"/>
  <c r="Z85" i="3"/>
  <c r="AA85" i="3"/>
  <c r="T86" i="3"/>
  <c r="U86" i="3"/>
  <c r="V86" i="3"/>
  <c r="AE86" i="3" s="1"/>
  <c r="W86" i="3"/>
  <c r="X86" i="3"/>
  <c r="Y86" i="3"/>
  <c r="Z86" i="3"/>
  <c r="AA86" i="3"/>
  <c r="T87" i="3"/>
  <c r="U87" i="3"/>
  <c r="V87" i="3"/>
  <c r="W87" i="3"/>
  <c r="X87" i="3"/>
  <c r="Y87" i="3"/>
  <c r="Z87" i="3"/>
  <c r="AA87" i="3"/>
  <c r="T88" i="3"/>
  <c r="U88" i="3"/>
  <c r="V88" i="3"/>
  <c r="W88" i="3"/>
  <c r="X88" i="3"/>
  <c r="Y88" i="3"/>
  <c r="Z88" i="3"/>
  <c r="AA88" i="3"/>
  <c r="T89" i="3"/>
  <c r="U89" i="3"/>
  <c r="V89" i="3"/>
  <c r="W89" i="3"/>
  <c r="X89" i="3"/>
  <c r="Y89" i="3"/>
  <c r="Z89" i="3"/>
  <c r="AA89" i="3"/>
  <c r="T90" i="3"/>
  <c r="U90" i="3"/>
  <c r="V90" i="3"/>
  <c r="AE90" i="3" s="1"/>
  <c r="W90" i="3"/>
  <c r="X90" i="3"/>
  <c r="Y90" i="3"/>
  <c r="Z90" i="3"/>
  <c r="AA90" i="3"/>
  <c r="T91" i="3"/>
  <c r="U91" i="3"/>
  <c r="V91" i="3"/>
  <c r="AE91" i="3" s="1"/>
  <c r="W91" i="3"/>
  <c r="X91" i="3"/>
  <c r="Y91" i="3"/>
  <c r="Z91" i="3"/>
  <c r="AA91" i="3"/>
  <c r="T92" i="3"/>
  <c r="U92" i="3"/>
  <c r="V92" i="3"/>
  <c r="W92" i="3"/>
  <c r="X92" i="3"/>
  <c r="Y92" i="3"/>
  <c r="Z92" i="3"/>
  <c r="AA92" i="3"/>
  <c r="T93" i="3"/>
  <c r="U93" i="3"/>
  <c r="V93" i="3"/>
  <c r="AE93" i="3" s="1"/>
  <c r="W93" i="3"/>
  <c r="X93" i="3"/>
  <c r="Y93" i="3"/>
  <c r="Z93" i="3"/>
  <c r="AA93" i="3"/>
  <c r="T94" i="3"/>
  <c r="U94" i="3"/>
  <c r="V94" i="3"/>
  <c r="AE94" i="3" s="1"/>
  <c r="W94" i="3"/>
  <c r="X94" i="3"/>
  <c r="Y94" i="3"/>
  <c r="Z94" i="3"/>
  <c r="AA94" i="3"/>
  <c r="T95" i="3"/>
  <c r="U95" i="3"/>
  <c r="V95" i="3"/>
  <c r="W95" i="3"/>
  <c r="X95" i="3"/>
  <c r="Y95" i="3"/>
  <c r="Z95" i="3"/>
  <c r="AA95" i="3"/>
  <c r="T96" i="3"/>
  <c r="U96" i="3"/>
  <c r="V96" i="3"/>
  <c r="AE96" i="3" s="1"/>
  <c r="W96" i="3"/>
  <c r="X96" i="3"/>
  <c r="Y96" i="3"/>
  <c r="Z96" i="3"/>
  <c r="AA96" i="3"/>
  <c r="T97" i="3"/>
  <c r="U97" i="3"/>
  <c r="V97" i="3"/>
  <c r="AE97" i="3" s="1"/>
  <c r="W97" i="3"/>
  <c r="X97" i="3"/>
  <c r="Y97" i="3"/>
  <c r="Z97" i="3"/>
  <c r="AA97" i="3"/>
  <c r="T98" i="3"/>
  <c r="U98" i="3"/>
  <c r="V98" i="3"/>
  <c r="W98" i="3"/>
  <c r="X98" i="3"/>
  <c r="Y98" i="3"/>
  <c r="Z98" i="3"/>
  <c r="AA98" i="3"/>
  <c r="T99" i="3"/>
  <c r="U99" i="3"/>
  <c r="V99" i="3"/>
  <c r="AE99" i="3" s="1"/>
  <c r="W99" i="3"/>
  <c r="X99" i="3"/>
  <c r="Y99" i="3"/>
  <c r="Z99" i="3"/>
  <c r="AA99" i="3"/>
  <c r="T100" i="3"/>
  <c r="U100" i="3"/>
  <c r="V100" i="3"/>
  <c r="AE100" i="3" s="1"/>
  <c r="W100" i="3"/>
  <c r="X100" i="3"/>
  <c r="Y100" i="3"/>
  <c r="Z100" i="3"/>
  <c r="AA100" i="3"/>
  <c r="T101" i="3"/>
  <c r="U101" i="3"/>
  <c r="V101" i="3"/>
  <c r="W101" i="3"/>
  <c r="X101" i="3"/>
  <c r="Y101" i="3"/>
  <c r="Z101" i="3"/>
  <c r="AA101" i="3"/>
  <c r="T102" i="3"/>
  <c r="U102" i="3"/>
  <c r="V102" i="3"/>
  <c r="W102" i="3"/>
  <c r="X102" i="3"/>
  <c r="Y102" i="3"/>
  <c r="Z102" i="3"/>
  <c r="AA102" i="3"/>
  <c r="T103" i="3"/>
  <c r="U103" i="3"/>
  <c r="V103" i="3"/>
  <c r="AE103" i="3" s="1"/>
  <c r="W103" i="3"/>
  <c r="X103" i="3"/>
  <c r="Y103" i="3"/>
  <c r="Z103" i="3"/>
  <c r="AA103" i="3"/>
  <c r="T104" i="3"/>
  <c r="U104" i="3"/>
  <c r="V104" i="3"/>
  <c r="W104" i="3"/>
  <c r="X104" i="3"/>
  <c r="Y104" i="3"/>
  <c r="Z104" i="3"/>
  <c r="AA104" i="3"/>
  <c r="T105" i="3"/>
  <c r="U105" i="3"/>
  <c r="V105" i="3"/>
  <c r="W105" i="3"/>
  <c r="X105" i="3"/>
  <c r="Y105" i="3"/>
  <c r="Z105" i="3"/>
  <c r="AA105" i="3"/>
  <c r="T106" i="3"/>
  <c r="U106" i="3"/>
  <c r="V106" i="3"/>
  <c r="AE106" i="3" s="1"/>
  <c r="W106" i="3"/>
  <c r="X106" i="3"/>
  <c r="Y106" i="3"/>
  <c r="Z106" i="3"/>
  <c r="AA106" i="3"/>
  <c r="T107" i="3"/>
  <c r="U107" i="3"/>
  <c r="V107" i="3"/>
  <c r="AE107" i="3" s="1"/>
  <c r="W107" i="3"/>
  <c r="X107" i="3"/>
  <c r="Y107" i="3"/>
  <c r="Z107" i="3"/>
  <c r="AA107" i="3"/>
  <c r="T108" i="3"/>
  <c r="U108" i="3"/>
  <c r="V108" i="3"/>
  <c r="W108" i="3"/>
  <c r="X108" i="3"/>
  <c r="Y108" i="3"/>
  <c r="Z108" i="3"/>
  <c r="AA108" i="3"/>
  <c r="T109" i="3"/>
  <c r="U109" i="3"/>
  <c r="V109" i="3"/>
  <c r="W109" i="3"/>
  <c r="X109" i="3"/>
  <c r="Y109" i="3"/>
  <c r="Z109" i="3"/>
  <c r="AA109" i="3"/>
  <c r="T110" i="3"/>
  <c r="U110" i="3"/>
  <c r="V110" i="3"/>
  <c r="AE110" i="3" s="1"/>
  <c r="W110" i="3"/>
  <c r="X110" i="3"/>
  <c r="Y110" i="3"/>
  <c r="Z110" i="3"/>
  <c r="AA110" i="3"/>
  <c r="T111" i="3"/>
  <c r="U111" i="3"/>
  <c r="V111" i="3"/>
  <c r="AE111" i="3" s="1"/>
  <c r="W111" i="3"/>
  <c r="X111" i="3"/>
  <c r="Y111" i="3"/>
  <c r="Z111" i="3"/>
  <c r="AA111" i="3"/>
  <c r="T112" i="3"/>
  <c r="U112" i="3"/>
  <c r="V112" i="3"/>
  <c r="W112" i="3"/>
  <c r="X112" i="3"/>
  <c r="Y112" i="3"/>
  <c r="Z112" i="3"/>
  <c r="AA112" i="3"/>
  <c r="T113" i="3"/>
  <c r="U113" i="3"/>
  <c r="V113" i="3"/>
  <c r="AE113" i="3" s="1"/>
  <c r="W113" i="3"/>
  <c r="X113" i="3"/>
  <c r="Y113" i="3"/>
  <c r="Z113" i="3"/>
  <c r="AA113" i="3"/>
  <c r="T114" i="3"/>
  <c r="U114" i="3"/>
  <c r="V114" i="3"/>
  <c r="AE114" i="3" s="1"/>
  <c r="W114" i="3"/>
  <c r="X114" i="3"/>
  <c r="Y114" i="3"/>
  <c r="Z114" i="3"/>
  <c r="AA114" i="3"/>
  <c r="T115" i="3"/>
  <c r="U115" i="3"/>
  <c r="V115" i="3"/>
  <c r="W115" i="3"/>
  <c r="X115" i="3"/>
  <c r="Y115" i="3"/>
  <c r="Z115" i="3"/>
  <c r="AA115" i="3"/>
  <c r="T116" i="3"/>
  <c r="U116" i="3"/>
  <c r="V116" i="3"/>
  <c r="AE116" i="3" s="1"/>
  <c r="W116" i="3"/>
  <c r="X116" i="3"/>
  <c r="Y116" i="3"/>
  <c r="Z116" i="3"/>
  <c r="AA116" i="3"/>
  <c r="T117" i="3"/>
  <c r="U117" i="3"/>
  <c r="V117" i="3"/>
  <c r="AE117" i="3" s="1"/>
  <c r="W117" i="3"/>
  <c r="X117" i="3"/>
  <c r="Y117" i="3"/>
  <c r="Z117" i="3"/>
  <c r="AA117" i="3"/>
  <c r="T118" i="3"/>
  <c r="U118" i="3"/>
  <c r="V118" i="3"/>
  <c r="W118" i="3"/>
  <c r="X118" i="3"/>
  <c r="Y118" i="3"/>
  <c r="Z118" i="3"/>
  <c r="AA118" i="3"/>
  <c r="T119" i="3"/>
  <c r="U119" i="3"/>
  <c r="V119" i="3"/>
  <c r="W119" i="3"/>
  <c r="X119" i="3"/>
  <c r="Y119" i="3"/>
  <c r="Z119" i="3"/>
  <c r="AA119" i="3"/>
  <c r="U2" i="3"/>
  <c r="V2" i="3"/>
  <c r="W2" i="3"/>
  <c r="X2" i="3"/>
  <c r="Y2" i="3"/>
  <c r="Z2" i="3"/>
  <c r="AA2" i="3"/>
  <c r="T2" i="3"/>
  <c r="P3" i="3"/>
  <c r="Q3" i="3"/>
  <c r="R3" i="3"/>
  <c r="S3" i="3"/>
  <c r="P4" i="3"/>
  <c r="Q4" i="3"/>
  <c r="R4" i="3"/>
  <c r="S4" i="3"/>
  <c r="P5" i="3"/>
  <c r="Q5" i="3"/>
  <c r="R5" i="3"/>
  <c r="S5" i="3"/>
  <c r="P6" i="3"/>
  <c r="Q6" i="3"/>
  <c r="R6" i="3"/>
  <c r="S6" i="3"/>
  <c r="P7" i="3"/>
  <c r="Q7" i="3"/>
  <c r="R7" i="3"/>
  <c r="S7" i="3"/>
  <c r="P8" i="3"/>
  <c r="Q8" i="3"/>
  <c r="R8" i="3"/>
  <c r="S8" i="3"/>
  <c r="P9" i="3"/>
  <c r="Q9" i="3"/>
  <c r="R9" i="3"/>
  <c r="S9" i="3"/>
  <c r="P10" i="3"/>
  <c r="Q10" i="3"/>
  <c r="R10" i="3"/>
  <c r="S10" i="3"/>
  <c r="P11" i="3"/>
  <c r="Q11" i="3"/>
  <c r="R11" i="3"/>
  <c r="S11" i="3"/>
  <c r="P12" i="3"/>
  <c r="Q12" i="3"/>
  <c r="R12" i="3"/>
  <c r="S12" i="3"/>
  <c r="P13" i="3"/>
  <c r="Q13" i="3"/>
  <c r="R13" i="3"/>
  <c r="S13" i="3"/>
  <c r="P14" i="3"/>
  <c r="Q14" i="3"/>
  <c r="R14" i="3"/>
  <c r="S14" i="3"/>
  <c r="P15" i="3"/>
  <c r="Q15" i="3"/>
  <c r="R15" i="3"/>
  <c r="S15" i="3"/>
  <c r="P16" i="3"/>
  <c r="Q16" i="3"/>
  <c r="R16" i="3"/>
  <c r="S16" i="3"/>
  <c r="P17" i="3"/>
  <c r="Q17" i="3"/>
  <c r="R17" i="3"/>
  <c r="S17" i="3"/>
  <c r="P18" i="3"/>
  <c r="Q18" i="3"/>
  <c r="R18" i="3"/>
  <c r="S18" i="3"/>
  <c r="P19" i="3"/>
  <c r="Q19" i="3"/>
  <c r="R19" i="3"/>
  <c r="S19" i="3"/>
  <c r="P20" i="3"/>
  <c r="Q20" i="3"/>
  <c r="R20" i="3"/>
  <c r="S20" i="3"/>
  <c r="P21" i="3"/>
  <c r="Q21" i="3"/>
  <c r="R21" i="3"/>
  <c r="S21" i="3"/>
  <c r="P22" i="3"/>
  <c r="Q22" i="3"/>
  <c r="R22" i="3"/>
  <c r="S22" i="3"/>
  <c r="P23" i="3"/>
  <c r="Q23" i="3"/>
  <c r="R23" i="3"/>
  <c r="S23" i="3"/>
  <c r="P24" i="3"/>
  <c r="Q24" i="3"/>
  <c r="R24" i="3"/>
  <c r="S24" i="3"/>
  <c r="P25" i="3"/>
  <c r="Q25" i="3"/>
  <c r="R25" i="3"/>
  <c r="S25" i="3"/>
  <c r="P26" i="3"/>
  <c r="Q26" i="3"/>
  <c r="R26" i="3"/>
  <c r="S26" i="3"/>
  <c r="P27" i="3"/>
  <c r="Q27" i="3"/>
  <c r="R27" i="3"/>
  <c r="S27" i="3"/>
  <c r="P28" i="3"/>
  <c r="Q28" i="3"/>
  <c r="R28" i="3"/>
  <c r="S28" i="3"/>
  <c r="P29" i="3"/>
  <c r="Q29" i="3"/>
  <c r="R29" i="3"/>
  <c r="S29" i="3"/>
  <c r="P30" i="3"/>
  <c r="Q30" i="3"/>
  <c r="R30" i="3"/>
  <c r="S30" i="3"/>
  <c r="P31" i="3"/>
  <c r="Q31" i="3"/>
  <c r="R31" i="3"/>
  <c r="S31" i="3"/>
  <c r="P32" i="3"/>
  <c r="Q32" i="3"/>
  <c r="R32" i="3"/>
  <c r="S32" i="3"/>
  <c r="P33" i="3"/>
  <c r="Q33" i="3"/>
  <c r="R33" i="3"/>
  <c r="S33" i="3"/>
  <c r="P34" i="3"/>
  <c r="Q34" i="3"/>
  <c r="R34" i="3"/>
  <c r="S34" i="3"/>
  <c r="P35" i="3"/>
  <c r="Q35" i="3"/>
  <c r="R35" i="3"/>
  <c r="S35" i="3"/>
  <c r="P36" i="3"/>
  <c r="Q36" i="3"/>
  <c r="R36" i="3"/>
  <c r="S36" i="3"/>
  <c r="P37" i="3"/>
  <c r="Q37" i="3"/>
  <c r="R37" i="3"/>
  <c r="S37" i="3"/>
  <c r="P38" i="3"/>
  <c r="Q38" i="3"/>
  <c r="R38" i="3"/>
  <c r="S38" i="3"/>
  <c r="P39" i="3"/>
  <c r="Q39" i="3"/>
  <c r="R39" i="3"/>
  <c r="S39" i="3"/>
  <c r="P40" i="3"/>
  <c r="Q40" i="3"/>
  <c r="R40" i="3"/>
  <c r="S40" i="3"/>
  <c r="P41" i="3"/>
  <c r="Q41" i="3"/>
  <c r="R41" i="3"/>
  <c r="S41" i="3"/>
  <c r="P42" i="3"/>
  <c r="Q42" i="3"/>
  <c r="R42" i="3"/>
  <c r="S42" i="3"/>
  <c r="P43" i="3"/>
  <c r="Q43" i="3"/>
  <c r="R43" i="3"/>
  <c r="S43" i="3"/>
  <c r="P44" i="3"/>
  <c r="Q44" i="3"/>
  <c r="R44" i="3"/>
  <c r="S44" i="3"/>
  <c r="P45" i="3"/>
  <c r="Q45" i="3"/>
  <c r="R45" i="3"/>
  <c r="S45" i="3"/>
  <c r="P46" i="3"/>
  <c r="Q46" i="3"/>
  <c r="R46" i="3"/>
  <c r="S46" i="3"/>
  <c r="P47" i="3"/>
  <c r="Q47" i="3"/>
  <c r="R47" i="3"/>
  <c r="S47" i="3"/>
  <c r="P48" i="3"/>
  <c r="Q48" i="3"/>
  <c r="R48" i="3"/>
  <c r="S48" i="3"/>
  <c r="P49" i="3"/>
  <c r="Q49" i="3"/>
  <c r="R49" i="3"/>
  <c r="S49" i="3"/>
  <c r="P50" i="3"/>
  <c r="Q50" i="3"/>
  <c r="R50" i="3"/>
  <c r="S50" i="3"/>
  <c r="P51" i="3"/>
  <c r="Q51" i="3"/>
  <c r="R51" i="3"/>
  <c r="S51" i="3"/>
  <c r="P52" i="3"/>
  <c r="Q52" i="3"/>
  <c r="R52" i="3"/>
  <c r="S52" i="3"/>
  <c r="P53" i="3"/>
  <c r="Q53" i="3"/>
  <c r="R53" i="3"/>
  <c r="S53" i="3"/>
  <c r="P54" i="3"/>
  <c r="Q54" i="3"/>
  <c r="R54" i="3"/>
  <c r="S54" i="3"/>
  <c r="P55" i="3"/>
  <c r="Q55" i="3"/>
  <c r="R55" i="3"/>
  <c r="S55" i="3"/>
  <c r="P56" i="3"/>
  <c r="Q56" i="3"/>
  <c r="R56" i="3"/>
  <c r="S56" i="3"/>
  <c r="P57" i="3"/>
  <c r="Q57" i="3"/>
  <c r="R57" i="3"/>
  <c r="S57" i="3"/>
  <c r="P58" i="3"/>
  <c r="Q58" i="3"/>
  <c r="R58" i="3"/>
  <c r="S58" i="3"/>
  <c r="P59" i="3"/>
  <c r="Q59" i="3"/>
  <c r="R59" i="3"/>
  <c r="S59" i="3"/>
  <c r="P60" i="3"/>
  <c r="Q60" i="3"/>
  <c r="R60" i="3"/>
  <c r="S60" i="3"/>
  <c r="P61" i="3"/>
  <c r="Q61" i="3"/>
  <c r="R61" i="3"/>
  <c r="S61" i="3"/>
  <c r="P62" i="3"/>
  <c r="Q62" i="3"/>
  <c r="R62" i="3"/>
  <c r="S62" i="3"/>
  <c r="P63" i="3"/>
  <c r="Q63" i="3"/>
  <c r="R63" i="3"/>
  <c r="S63" i="3"/>
  <c r="P64" i="3"/>
  <c r="Q64" i="3"/>
  <c r="R64" i="3"/>
  <c r="S64" i="3"/>
  <c r="P65" i="3"/>
  <c r="Q65" i="3"/>
  <c r="R65" i="3"/>
  <c r="S65" i="3"/>
  <c r="P66" i="3"/>
  <c r="Q66" i="3"/>
  <c r="R66" i="3"/>
  <c r="S66" i="3"/>
  <c r="P67" i="3"/>
  <c r="Q67" i="3"/>
  <c r="R67" i="3"/>
  <c r="S67" i="3"/>
  <c r="P68" i="3"/>
  <c r="Q68" i="3"/>
  <c r="R68" i="3"/>
  <c r="S68" i="3"/>
  <c r="P69" i="3"/>
  <c r="Q69" i="3"/>
  <c r="R69" i="3"/>
  <c r="S69" i="3"/>
  <c r="P70" i="3"/>
  <c r="Q70" i="3"/>
  <c r="R70" i="3"/>
  <c r="S70" i="3"/>
  <c r="P71" i="3"/>
  <c r="Q71" i="3"/>
  <c r="R71" i="3"/>
  <c r="S71" i="3"/>
  <c r="P72" i="3"/>
  <c r="Q72" i="3"/>
  <c r="R72" i="3"/>
  <c r="S72" i="3"/>
  <c r="P73" i="3"/>
  <c r="Q73" i="3"/>
  <c r="R73" i="3"/>
  <c r="S73" i="3"/>
  <c r="P74" i="3"/>
  <c r="Q74" i="3"/>
  <c r="R74" i="3"/>
  <c r="S74" i="3"/>
  <c r="P75" i="3"/>
  <c r="Q75" i="3"/>
  <c r="R75" i="3"/>
  <c r="S75" i="3"/>
  <c r="P76" i="3"/>
  <c r="Q76" i="3"/>
  <c r="R76" i="3"/>
  <c r="S76" i="3"/>
  <c r="P77" i="3"/>
  <c r="Q77" i="3"/>
  <c r="R77" i="3"/>
  <c r="S77" i="3"/>
  <c r="P78" i="3"/>
  <c r="Q78" i="3"/>
  <c r="R78" i="3"/>
  <c r="S78" i="3"/>
  <c r="P79" i="3"/>
  <c r="Q79" i="3"/>
  <c r="R79" i="3"/>
  <c r="S79" i="3"/>
  <c r="P80" i="3"/>
  <c r="Q80" i="3"/>
  <c r="R80" i="3"/>
  <c r="S80" i="3"/>
  <c r="P81" i="3"/>
  <c r="Q81" i="3"/>
  <c r="R81" i="3"/>
  <c r="S81" i="3"/>
  <c r="P82" i="3"/>
  <c r="Q82" i="3"/>
  <c r="R82" i="3"/>
  <c r="S82" i="3"/>
  <c r="P83" i="3"/>
  <c r="Q83" i="3"/>
  <c r="R83" i="3"/>
  <c r="S83" i="3"/>
  <c r="P84" i="3"/>
  <c r="Q84" i="3"/>
  <c r="R84" i="3"/>
  <c r="S84" i="3"/>
  <c r="P85" i="3"/>
  <c r="Q85" i="3"/>
  <c r="R85" i="3"/>
  <c r="S85" i="3"/>
  <c r="P86" i="3"/>
  <c r="Q86" i="3"/>
  <c r="R86" i="3"/>
  <c r="S86" i="3"/>
  <c r="P87" i="3"/>
  <c r="Q87" i="3"/>
  <c r="R87" i="3"/>
  <c r="S87" i="3"/>
  <c r="P88" i="3"/>
  <c r="Q88" i="3"/>
  <c r="R88" i="3"/>
  <c r="S88" i="3"/>
  <c r="P89" i="3"/>
  <c r="Q89" i="3"/>
  <c r="R89" i="3"/>
  <c r="S89" i="3"/>
  <c r="P90" i="3"/>
  <c r="Q90" i="3"/>
  <c r="R90" i="3"/>
  <c r="S90" i="3"/>
  <c r="P91" i="3"/>
  <c r="Q91" i="3"/>
  <c r="R91" i="3"/>
  <c r="S91" i="3"/>
  <c r="P92" i="3"/>
  <c r="Q92" i="3"/>
  <c r="R92" i="3"/>
  <c r="S92" i="3"/>
  <c r="P93" i="3"/>
  <c r="Q93" i="3"/>
  <c r="R93" i="3"/>
  <c r="S93" i="3"/>
  <c r="P94" i="3"/>
  <c r="Q94" i="3"/>
  <c r="R94" i="3"/>
  <c r="S94" i="3"/>
  <c r="P95" i="3"/>
  <c r="Q95" i="3"/>
  <c r="R95" i="3"/>
  <c r="S95" i="3"/>
  <c r="P96" i="3"/>
  <c r="Q96" i="3"/>
  <c r="R96" i="3"/>
  <c r="S96" i="3"/>
  <c r="P97" i="3"/>
  <c r="Q97" i="3"/>
  <c r="R97" i="3"/>
  <c r="S97" i="3"/>
  <c r="P98" i="3"/>
  <c r="Q98" i="3"/>
  <c r="R98" i="3"/>
  <c r="S98" i="3"/>
  <c r="P99" i="3"/>
  <c r="Q99" i="3"/>
  <c r="R99" i="3"/>
  <c r="S99" i="3"/>
  <c r="P100" i="3"/>
  <c r="Q100" i="3"/>
  <c r="R100" i="3"/>
  <c r="S100" i="3"/>
  <c r="P101" i="3"/>
  <c r="Q101" i="3"/>
  <c r="R101" i="3"/>
  <c r="S101" i="3"/>
  <c r="P102" i="3"/>
  <c r="Q102" i="3"/>
  <c r="R102" i="3"/>
  <c r="S102" i="3"/>
  <c r="P103" i="3"/>
  <c r="Q103" i="3"/>
  <c r="R103" i="3"/>
  <c r="S103" i="3"/>
  <c r="P104" i="3"/>
  <c r="Q104" i="3"/>
  <c r="R104" i="3"/>
  <c r="S104" i="3"/>
  <c r="P105" i="3"/>
  <c r="Q105" i="3"/>
  <c r="R105" i="3"/>
  <c r="S105" i="3"/>
  <c r="P106" i="3"/>
  <c r="Q106" i="3"/>
  <c r="R106" i="3"/>
  <c r="S106" i="3"/>
  <c r="P107" i="3"/>
  <c r="Q107" i="3"/>
  <c r="R107" i="3"/>
  <c r="S107" i="3"/>
  <c r="P108" i="3"/>
  <c r="Q108" i="3"/>
  <c r="R108" i="3"/>
  <c r="S108" i="3"/>
  <c r="P109" i="3"/>
  <c r="Q109" i="3"/>
  <c r="R109" i="3"/>
  <c r="S109" i="3"/>
  <c r="P110" i="3"/>
  <c r="Q110" i="3"/>
  <c r="R110" i="3"/>
  <c r="S110" i="3"/>
  <c r="P111" i="3"/>
  <c r="Q111" i="3"/>
  <c r="R111" i="3"/>
  <c r="S111" i="3"/>
  <c r="P112" i="3"/>
  <c r="Q112" i="3"/>
  <c r="R112" i="3"/>
  <c r="S112" i="3"/>
  <c r="P113" i="3"/>
  <c r="Q113" i="3"/>
  <c r="R113" i="3"/>
  <c r="S113" i="3"/>
  <c r="P114" i="3"/>
  <c r="Q114" i="3"/>
  <c r="R114" i="3"/>
  <c r="S114" i="3"/>
  <c r="P115" i="3"/>
  <c r="Q115" i="3"/>
  <c r="R115" i="3"/>
  <c r="S115" i="3"/>
  <c r="P116" i="3"/>
  <c r="Q116" i="3"/>
  <c r="R116" i="3"/>
  <c r="S116" i="3"/>
  <c r="P117" i="3"/>
  <c r="Q117" i="3"/>
  <c r="R117" i="3"/>
  <c r="S117" i="3"/>
  <c r="P118" i="3"/>
  <c r="Q118" i="3"/>
  <c r="R118" i="3"/>
  <c r="S118" i="3"/>
  <c r="P119" i="3"/>
  <c r="Q119" i="3"/>
  <c r="R119" i="3"/>
  <c r="S119" i="3"/>
  <c r="Q2" i="3"/>
  <c r="R2" i="3"/>
  <c r="S2" i="3"/>
  <c r="P2" i="3"/>
  <c r="I3" i="3"/>
  <c r="J3" i="3"/>
  <c r="K3" i="3"/>
  <c r="L3" i="3"/>
  <c r="M3" i="3"/>
  <c r="I4" i="3"/>
  <c r="J4" i="3"/>
  <c r="K4" i="3"/>
  <c r="L4" i="3"/>
  <c r="M4" i="3"/>
  <c r="I5" i="3"/>
  <c r="J5" i="3"/>
  <c r="AD5" i="3" s="1"/>
  <c r="K5" i="3"/>
  <c r="L5" i="3"/>
  <c r="M5" i="3"/>
  <c r="I6" i="3"/>
  <c r="J6" i="3"/>
  <c r="K6" i="3"/>
  <c r="L6" i="3"/>
  <c r="M6" i="3"/>
  <c r="AD6" i="3" s="1"/>
  <c r="I7" i="3"/>
  <c r="J7" i="3"/>
  <c r="K7" i="3"/>
  <c r="L7" i="3"/>
  <c r="M7" i="3"/>
  <c r="AC7" i="3" s="1"/>
  <c r="I8" i="3"/>
  <c r="J8" i="3"/>
  <c r="K8" i="3"/>
  <c r="L8" i="3"/>
  <c r="M8" i="3"/>
  <c r="I9" i="3"/>
  <c r="J9" i="3"/>
  <c r="K9" i="3"/>
  <c r="L9" i="3"/>
  <c r="M9" i="3"/>
  <c r="AC9" i="3" s="1"/>
  <c r="I10" i="3"/>
  <c r="J10" i="3"/>
  <c r="K10" i="3"/>
  <c r="L10" i="3"/>
  <c r="M10" i="3"/>
  <c r="AD10" i="3" s="1"/>
  <c r="I11" i="3"/>
  <c r="J11" i="3"/>
  <c r="K11" i="3"/>
  <c r="L11" i="3"/>
  <c r="M11" i="3"/>
  <c r="I12" i="3"/>
  <c r="J12" i="3"/>
  <c r="AD12" i="3" s="1"/>
  <c r="K12" i="3"/>
  <c r="L12" i="3"/>
  <c r="M12" i="3"/>
  <c r="I13" i="3"/>
  <c r="J13" i="3"/>
  <c r="AD13" i="3" s="1"/>
  <c r="K13" i="3"/>
  <c r="L13" i="3"/>
  <c r="M13" i="3"/>
  <c r="I14" i="3"/>
  <c r="J14" i="3"/>
  <c r="K14" i="3"/>
  <c r="L14" i="3"/>
  <c r="M14" i="3"/>
  <c r="AD14" i="3" s="1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AD17" i="3" s="1"/>
  <c r="I18" i="3"/>
  <c r="J18" i="3"/>
  <c r="K18" i="3"/>
  <c r="L18" i="3"/>
  <c r="M18" i="3"/>
  <c r="AC18" i="3" s="1"/>
  <c r="I19" i="3"/>
  <c r="J19" i="3"/>
  <c r="K19" i="3"/>
  <c r="L19" i="3"/>
  <c r="M19" i="3"/>
  <c r="AD19" i="3" s="1"/>
  <c r="I20" i="3"/>
  <c r="J20" i="3"/>
  <c r="K20" i="3"/>
  <c r="L20" i="3"/>
  <c r="M20" i="3"/>
  <c r="I21" i="3"/>
  <c r="J21" i="3"/>
  <c r="AD21" i="3" s="1"/>
  <c r="K21" i="3"/>
  <c r="L21" i="3"/>
  <c r="M21" i="3"/>
  <c r="I22" i="3"/>
  <c r="J22" i="3"/>
  <c r="K22" i="3"/>
  <c r="L22" i="3"/>
  <c r="M22" i="3"/>
  <c r="AD22" i="3" s="1"/>
  <c r="I23" i="3"/>
  <c r="J23" i="3"/>
  <c r="K23" i="3"/>
  <c r="L23" i="3"/>
  <c r="M23" i="3"/>
  <c r="AC23" i="3" s="1"/>
  <c r="I24" i="3"/>
  <c r="J24" i="3"/>
  <c r="K24" i="3"/>
  <c r="L24" i="3"/>
  <c r="M24" i="3"/>
  <c r="I25" i="3"/>
  <c r="J25" i="3"/>
  <c r="K25" i="3"/>
  <c r="L25" i="3"/>
  <c r="M25" i="3"/>
  <c r="AC25" i="3" s="1"/>
  <c r="I26" i="3"/>
  <c r="J26" i="3"/>
  <c r="K26" i="3"/>
  <c r="L26" i="3"/>
  <c r="M26" i="3"/>
  <c r="AD26" i="3" s="1"/>
  <c r="I27" i="3"/>
  <c r="J27" i="3"/>
  <c r="K27" i="3"/>
  <c r="L27" i="3"/>
  <c r="M27" i="3"/>
  <c r="I28" i="3"/>
  <c r="J28" i="3"/>
  <c r="AD28" i="3" s="1"/>
  <c r="K28" i="3"/>
  <c r="L28" i="3"/>
  <c r="M28" i="3"/>
  <c r="I29" i="3"/>
  <c r="J29" i="3"/>
  <c r="AD29" i="3" s="1"/>
  <c r="K29" i="3"/>
  <c r="L29" i="3"/>
  <c r="M29" i="3"/>
  <c r="I30" i="3"/>
  <c r="J30" i="3"/>
  <c r="K30" i="3"/>
  <c r="L30" i="3"/>
  <c r="M30" i="3"/>
  <c r="AD30" i="3" s="1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AD33" i="3" s="1"/>
  <c r="I34" i="3"/>
  <c r="J34" i="3"/>
  <c r="K34" i="3"/>
  <c r="L34" i="3"/>
  <c r="M34" i="3"/>
  <c r="AC34" i="3" s="1"/>
  <c r="I35" i="3"/>
  <c r="J35" i="3"/>
  <c r="K35" i="3"/>
  <c r="L35" i="3"/>
  <c r="M35" i="3"/>
  <c r="AD35" i="3" s="1"/>
  <c r="I36" i="3"/>
  <c r="J36" i="3"/>
  <c r="K36" i="3"/>
  <c r="L36" i="3"/>
  <c r="M36" i="3"/>
  <c r="I37" i="3"/>
  <c r="J37" i="3"/>
  <c r="AD37" i="3" s="1"/>
  <c r="K37" i="3"/>
  <c r="L37" i="3"/>
  <c r="M37" i="3"/>
  <c r="I38" i="3"/>
  <c r="J38" i="3"/>
  <c r="K38" i="3"/>
  <c r="L38" i="3"/>
  <c r="M38" i="3"/>
  <c r="AD38" i="3" s="1"/>
  <c r="I39" i="3"/>
  <c r="J39" i="3"/>
  <c r="K39" i="3"/>
  <c r="L39" i="3"/>
  <c r="M39" i="3"/>
  <c r="AC39" i="3" s="1"/>
  <c r="I40" i="3"/>
  <c r="J40" i="3"/>
  <c r="K40" i="3"/>
  <c r="L40" i="3"/>
  <c r="M40" i="3"/>
  <c r="I41" i="3"/>
  <c r="J41" i="3"/>
  <c r="K41" i="3"/>
  <c r="L41" i="3"/>
  <c r="M41" i="3"/>
  <c r="AC41" i="3" s="1"/>
  <c r="I42" i="3"/>
  <c r="J42" i="3"/>
  <c r="K42" i="3"/>
  <c r="L42" i="3"/>
  <c r="M42" i="3"/>
  <c r="AD42" i="3" s="1"/>
  <c r="I43" i="3"/>
  <c r="J43" i="3"/>
  <c r="K43" i="3"/>
  <c r="L43" i="3"/>
  <c r="M43" i="3"/>
  <c r="I44" i="3"/>
  <c r="J44" i="3"/>
  <c r="AD44" i="3" s="1"/>
  <c r="K44" i="3"/>
  <c r="L44" i="3"/>
  <c r="M44" i="3"/>
  <c r="I45" i="3"/>
  <c r="J45" i="3"/>
  <c r="AD45" i="3" s="1"/>
  <c r="K45" i="3"/>
  <c r="L45" i="3"/>
  <c r="M45" i="3"/>
  <c r="I46" i="3"/>
  <c r="J46" i="3"/>
  <c r="K46" i="3"/>
  <c r="L46" i="3"/>
  <c r="M46" i="3"/>
  <c r="AD46" i="3" s="1"/>
  <c r="I47" i="3"/>
  <c r="J47" i="3"/>
  <c r="K47" i="3"/>
  <c r="L47" i="3"/>
  <c r="M47" i="3"/>
  <c r="I48" i="3"/>
  <c r="J48" i="3"/>
  <c r="K48" i="3"/>
  <c r="L48" i="3"/>
  <c r="M48" i="3"/>
  <c r="I49" i="3"/>
  <c r="J49" i="3"/>
  <c r="K49" i="3"/>
  <c r="L49" i="3"/>
  <c r="M49" i="3"/>
  <c r="AD49" i="3" s="1"/>
  <c r="I50" i="3"/>
  <c r="J50" i="3"/>
  <c r="K50" i="3"/>
  <c r="L50" i="3"/>
  <c r="M50" i="3"/>
  <c r="AC50" i="3" s="1"/>
  <c r="I51" i="3"/>
  <c r="J51" i="3"/>
  <c r="K51" i="3"/>
  <c r="L51" i="3"/>
  <c r="M51" i="3"/>
  <c r="AD51" i="3" s="1"/>
  <c r="I52" i="3"/>
  <c r="J52" i="3"/>
  <c r="K52" i="3"/>
  <c r="L52" i="3"/>
  <c r="M52" i="3"/>
  <c r="I53" i="3"/>
  <c r="J53" i="3"/>
  <c r="AD53" i="3" s="1"/>
  <c r="K53" i="3"/>
  <c r="L53" i="3"/>
  <c r="M53" i="3"/>
  <c r="I54" i="3"/>
  <c r="J54" i="3"/>
  <c r="K54" i="3"/>
  <c r="L54" i="3"/>
  <c r="M54" i="3"/>
  <c r="AD54" i="3" s="1"/>
  <c r="I55" i="3"/>
  <c r="J55" i="3"/>
  <c r="K55" i="3"/>
  <c r="L55" i="3"/>
  <c r="M55" i="3"/>
  <c r="AC55" i="3" s="1"/>
  <c r="I56" i="3"/>
  <c r="J56" i="3"/>
  <c r="K56" i="3"/>
  <c r="L56" i="3"/>
  <c r="M56" i="3"/>
  <c r="I57" i="3"/>
  <c r="J57" i="3"/>
  <c r="K57" i="3"/>
  <c r="L57" i="3"/>
  <c r="M57" i="3"/>
  <c r="AC57" i="3" s="1"/>
  <c r="I58" i="3"/>
  <c r="J58" i="3"/>
  <c r="K58" i="3"/>
  <c r="L58" i="3"/>
  <c r="M58" i="3"/>
  <c r="AD58" i="3" s="1"/>
  <c r="I59" i="3"/>
  <c r="J59" i="3"/>
  <c r="K59" i="3"/>
  <c r="L59" i="3"/>
  <c r="M59" i="3"/>
  <c r="I60" i="3"/>
  <c r="J60" i="3"/>
  <c r="AD60" i="3" s="1"/>
  <c r="K60" i="3"/>
  <c r="L60" i="3"/>
  <c r="M60" i="3"/>
  <c r="I61" i="3"/>
  <c r="J61" i="3"/>
  <c r="AD61" i="3" s="1"/>
  <c r="K61" i="3"/>
  <c r="L61" i="3"/>
  <c r="M61" i="3"/>
  <c r="I62" i="3"/>
  <c r="J62" i="3"/>
  <c r="K62" i="3"/>
  <c r="L62" i="3"/>
  <c r="M62" i="3"/>
  <c r="AD62" i="3" s="1"/>
  <c r="I63" i="3"/>
  <c r="J63" i="3"/>
  <c r="K63" i="3"/>
  <c r="L63" i="3"/>
  <c r="M63" i="3"/>
  <c r="I64" i="3"/>
  <c r="J64" i="3"/>
  <c r="K64" i="3"/>
  <c r="L64" i="3"/>
  <c r="M64" i="3"/>
  <c r="I65" i="3"/>
  <c r="J65" i="3"/>
  <c r="K65" i="3"/>
  <c r="L65" i="3"/>
  <c r="M65" i="3"/>
  <c r="AD65" i="3" s="1"/>
  <c r="I66" i="3"/>
  <c r="J66" i="3"/>
  <c r="K66" i="3"/>
  <c r="L66" i="3"/>
  <c r="M66" i="3"/>
  <c r="AC66" i="3" s="1"/>
  <c r="I67" i="3"/>
  <c r="J67" i="3"/>
  <c r="K67" i="3"/>
  <c r="L67" i="3"/>
  <c r="M67" i="3"/>
  <c r="AD67" i="3" s="1"/>
  <c r="I68" i="3"/>
  <c r="J68" i="3"/>
  <c r="K68" i="3"/>
  <c r="L68" i="3"/>
  <c r="M68" i="3"/>
  <c r="I69" i="3"/>
  <c r="J69" i="3"/>
  <c r="AD69" i="3" s="1"/>
  <c r="K69" i="3"/>
  <c r="L69" i="3"/>
  <c r="M69" i="3"/>
  <c r="I70" i="3"/>
  <c r="J70" i="3"/>
  <c r="K70" i="3"/>
  <c r="L70" i="3"/>
  <c r="M70" i="3"/>
  <c r="AD70" i="3" s="1"/>
  <c r="I71" i="3"/>
  <c r="J71" i="3"/>
  <c r="K71" i="3"/>
  <c r="L71" i="3"/>
  <c r="M71" i="3"/>
  <c r="AC71" i="3" s="1"/>
  <c r="I72" i="3"/>
  <c r="J72" i="3"/>
  <c r="K72" i="3"/>
  <c r="L72" i="3"/>
  <c r="M72" i="3"/>
  <c r="I73" i="3"/>
  <c r="J73" i="3"/>
  <c r="K73" i="3"/>
  <c r="L73" i="3"/>
  <c r="M73" i="3"/>
  <c r="AC73" i="3" s="1"/>
  <c r="I74" i="3"/>
  <c r="J74" i="3"/>
  <c r="K74" i="3"/>
  <c r="L74" i="3"/>
  <c r="M74" i="3"/>
  <c r="AD74" i="3" s="1"/>
  <c r="I75" i="3"/>
  <c r="J75" i="3"/>
  <c r="K75" i="3"/>
  <c r="L75" i="3"/>
  <c r="M75" i="3"/>
  <c r="I76" i="3"/>
  <c r="J76" i="3"/>
  <c r="AD76" i="3" s="1"/>
  <c r="K76" i="3"/>
  <c r="L76" i="3"/>
  <c r="M76" i="3"/>
  <c r="I77" i="3"/>
  <c r="J77" i="3"/>
  <c r="AD77" i="3" s="1"/>
  <c r="K77" i="3"/>
  <c r="L77" i="3"/>
  <c r="M77" i="3"/>
  <c r="I78" i="3"/>
  <c r="J78" i="3"/>
  <c r="K78" i="3"/>
  <c r="L78" i="3"/>
  <c r="M78" i="3"/>
  <c r="AD78" i="3" s="1"/>
  <c r="I79" i="3"/>
  <c r="J79" i="3"/>
  <c r="K79" i="3"/>
  <c r="L79" i="3"/>
  <c r="M79" i="3"/>
  <c r="I80" i="3"/>
  <c r="J80" i="3"/>
  <c r="K80" i="3"/>
  <c r="L80" i="3"/>
  <c r="M80" i="3"/>
  <c r="I81" i="3"/>
  <c r="J81" i="3"/>
  <c r="K81" i="3"/>
  <c r="L81" i="3"/>
  <c r="M81" i="3"/>
  <c r="AD81" i="3" s="1"/>
  <c r="I82" i="3"/>
  <c r="J82" i="3"/>
  <c r="K82" i="3"/>
  <c r="L82" i="3"/>
  <c r="M82" i="3"/>
  <c r="AC82" i="3" s="1"/>
  <c r="I83" i="3"/>
  <c r="J83" i="3"/>
  <c r="K83" i="3"/>
  <c r="L83" i="3"/>
  <c r="M83" i="3"/>
  <c r="AD83" i="3" s="1"/>
  <c r="I84" i="3"/>
  <c r="J84" i="3"/>
  <c r="K84" i="3"/>
  <c r="L84" i="3"/>
  <c r="M84" i="3"/>
  <c r="I85" i="3"/>
  <c r="J85" i="3"/>
  <c r="AD85" i="3" s="1"/>
  <c r="K85" i="3"/>
  <c r="L85" i="3"/>
  <c r="M85" i="3"/>
  <c r="I86" i="3"/>
  <c r="J86" i="3"/>
  <c r="K86" i="3"/>
  <c r="L86" i="3"/>
  <c r="M86" i="3"/>
  <c r="AD86" i="3" s="1"/>
  <c r="I87" i="3"/>
  <c r="J87" i="3"/>
  <c r="K87" i="3"/>
  <c r="L87" i="3"/>
  <c r="M87" i="3"/>
  <c r="AC87" i="3" s="1"/>
  <c r="I88" i="3"/>
  <c r="J88" i="3"/>
  <c r="K88" i="3"/>
  <c r="L88" i="3"/>
  <c r="M88" i="3"/>
  <c r="I89" i="3"/>
  <c r="J89" i="3"/>
  <c r="K89" i="3"/>
  <c r="L89" i="3"/>
  <c r="M89" i="3"/>
  <c r="AC89" i="3" s="1"/>
  <c r="I90" i="3"/>
  <c r="J90" i="3"/>
  <c r="K90" i="3"/>
  <c r="L90" i="3"/>
  <c r="M90" i="3"/>
  <c r="AD90" i="3" s="1"/>
  <c r="I91" i="3"/>
  <c r="J91" i="3"/>
  <c r="K91" i="3"/>
  <c r="L91" i="3"/>
  <c r="M91" i="3"/>
  <c r="I92" i="3"/>
  <c r="J92" i="3"/>
  <c r="AD92" i="3" s="1"/>
  <c r="K92" i="3"/>
  <c r="L92" i="3"/>
  <c r="M92" i="3"/>
  <c r="I93" i="3"/>
  <c r="J93" i="3"/>
  <c r="AD93" i="3" s="1"/>
  <c r="K93" i="3"/>
  <c r="L93" i="3"/>
  <c r="M93" i="3"/>
  <c r="I94" i="3"/>
  <c r="J94" i="3"/>
  <c r="K94" i="3"/>
  <c r="L94" i="3"/>
  <c r="M94" i="3"/>
  <c r="AD94" i="3" s="1"/>
  <c r="I95" i="3"/>
  <c r="J95" i="3"/>
  <c r="K95" i="3"/>
  <c r="L95" i="3"/>
  <c r="M95" i="3"/>
  <c r="I96" i="3"/>
  <c r="J96" i="3"/>
  <c r="K96" i="3"/>
  <c r="L96" i="3"/>
  <c r="M96" i="3"/>
  <c r="I97" i="3"/>
  <c r="J97" i="3"/>
  <c r="K97" i="3"/>
  <c r="L97" i="3"/>
  <c r="M97" i="3"/>
  <c r="AD97" i="3" s="1"/>
  <c r="I98" i="3"/>
  <c r="J98" i="3"/>
  <c r="K98" i="3"/>
  <c r="L98" i="3"/>
  <c r="M98" i="3"/>
  <c r="AC98" i="3" s="1"/>
  <c r="I99" i="3"/>
  <c r="J99" i="3"/>
  <c r="K99" i="3"/>
  <c r="L99" i="3"/>
  <c r="M99" i="3"/>
  <c r="AD99" i="3" s="1"/>
  <c r="I100" i="3"/>
  <c r="J100" i="3"/>
  <c r="K100" i="3"/>
  <c r="L100" i="3"/>
  <c r="M100" i="3"/>
  <c r="I101" i="3"/>
  <c r="J101" i="3"/>
  <c r="AD101" i="3" s="1"/>
  <c r="K101" i="3"/>
  <c r="L101" i="3"/>
  <c r="M101" i="3"/>
  <c r="I102" i="3"/>
  <c r="J102" i="3"/>
  <c r="K102" i="3"/>
  <c r="L102" i="3"/>
  <c r="M102" i="3"/>
  <c r="AD102" i="3" s="1"/>
  <c r="I103" i="3"/>
  <c r="J103" i="3"/>
  <c r="K103" i="3"/>
  <c r="L103" i="3"/>
  <c r="M103" i="3"/>
  <c r="AC103" i="3" s="1"/>
  <c r="I104" i="3"/>
  <c r="J104" i="3"/>
  <c r="K104" i="3"/>
  <c r="L104" i="3"/>
  <c r="M104" i="3"/>
  <c r="I105" i="3"/>
  <c r="J105" i="3"/>
  <c r="K105" i="3"/>
  <c r="L105" i="3"/>
  <c r="M105" i="3"/>
  <c r="AC105" i="3" s="1"/>
  <c r="I106" i="3"/>
  <c r="J106" i="3"/>
  <c r="K106" i="3"/>
  <c r="L106" i="3"/>
  <c r="M106" i="3"/>
  <c r="AD106" i="3" s="1"/>
  <c r="I107" i="3"/>
  <c r="J107" i="3"/>
  <c r="K107" i="3"/>
  <c r="L107" i="3"/>
  <c r="M107" i="3"/>
  <c r="I108" i="3"/>
  <c r="J108" i="3"/>
  <c r="AD108" i="3" s="1"/>
  <c r="K108" i="3"/>
  <c r="L108" i="3"/>
  <c r="M108" i="3"/>
  <c r="I109" i="3"/>
  <c r="J109" i="3"/>
  <c r="AD109" i="3" s="1"/>
  <c r="K109" i="3"/>
  <c r="L109" i="3"/>
  <c r="M109" i="3"/>
  <c r="I110" i="3"/>
  <c r="J110" i="3"/>
  <c r="K110" i="3"/>
  <c r="L110" i="3"/>
  <c r="M110" i="3"/>
  <c r="AD110" i="3" s="1"/>
  <c r="I111" i="3"/>
  <c r="J111" i="3"/>
  <c r="K111" i="3"/>
  <c r="L111" i="3"/>
  <c r="M111" i="3"/>
  <c r="I112" i="3"/>
  <c r="J112" i="3"/>
  <c r="K112" i="3"/>
  <c r="L112" i="3"/>
  <c r="M112" i="3"/>
  <c r="I113" i="3"/>
  <c r="J113" i="3"/>
  <c r="K113" i="3"/>
  <c r="L113" i="3"/>
  <c r="M113" i="3"/>
  <c r="AD113" i="3" s="1"/>
  <c r="I114" i="3"/>
  <c r="J114" i="3"/>
  <c r="K114" i="3"/>
  <c r="L114" i="3"/>
  <c r="M114" i="3"/>
  <c r="AC114" i="3" s="1"/>
  <c r="I115" i="3"/>
  <c r="J115" i="3"/>
  <c r="K115" i="3"/>
  <c r="L115" i="3"/>
  <c r="M115" i="3"/>
  <c r="AD115" i="3" s="1"/>
  <c r="I116" i="3"/>
  <c r="J116" i="3"/>
  <c r="K116" i="3"/>
  <c r="L116" i="3"/>
  <c r="M116" i="3"/>
  <c r="I117" i="3"/>
  <c r="J117" i="3"/>
  <c r="AD117" i="3" s="1"/>
  <c r="K117" i="3"/>
  <c r="L117" i="3"/>
  <c r="M117" i="3"/>
  <c r="I118" i="3"/>
  <c r="J118" i="3"/>
  <c r="K118" i="3"/>
  <c r="L118" i="3"/>
  <c r="M118" i="3"/>
  <c r="AC118" i="3" s="1"/>
  <c r="I119" i="3"/>
  <c r="J119" i="3"/>
  <c r="K119" i="3"/>
  <c r="L119" i="3"/>
  <c r="M119" i="3"/>
  <c r="I2" i="3"/>
  <c r="J2" i="3"/>
  <c r="K2" i="3"/>
  <c r="L2" i="3"/>
  <c r="M2" i="3"/>
  <c r="B3" i="3"/>
  <c r="C3" i="3"/>
  <c r="D3" i="3"/>
  <c r="E3" i="3"/>
  <c r="F3" i="3"/>
  <c r="G3" i="3"/>
  <c r="H3" i="3"/>
  <c r="B4" i="3"/>
  <c r="C4" i="3"/>
  <c r="D4" i="3"/>
  <c r="E4" i="3"/>
  <c r="F4" i="3"/>
  <c r="G4" i="3"/>
  <c r="H4" i="3"/>
  <c r="B5" i="3"/>
  <c r="C5" i="3"/>
  <c r="D5" i="3"/>
  <c r="E5" i="3"/>
  <c r="F5" i="3"/>
  <c r="G5" i="3"/>
  <c r="H5" i="3"/>
  <c r="B6" i="3"/>
  <c r="C6" i="3"/>
  <c r="D6" i="3"/>
  <c r="E6" i="3"/>
  <c r="F6" i="3"/>
  <c r="G6" i="3"/>
  <c r="H6" i="3"/>
  <c r="B7" i="3"/>
  <c r="C7" i="3"/>
  <c r="D7" i="3"/>
  <c r="E7" i="3"/>
  <c r="F7" i="3"/>
  <c r="G7" i="3"/>
  <c r="H7" i="3"/>
  <c r="B8" i="3"/>
  <c r="C8" i="3"/>
  <c r="D8" i="3"/>
  <c r="E8" i="3"/>
  <c r="F8" i="3"/>
  <c r="G8" i="3"/>
  <c r="H8" i="3"/>
  <c r="B9" i="3"/>
  <c r="C9" i="3"/>
  <c r="D9" i="3"/>
  <c r="E9" i="3"/>
  <c r="F9" i="3"/>
  <c r="G9" i="3"/>
  <c r="H9" i="3"/>
  <c r="B10" i="3"/>
  <c r="C10" i="3"/>
  <c r="D10" i="3"/>
  <c r="E10" i="3"/>
  <c r="F10" i="3"/>
  <c r="G10" i="3"/>
  <c r="H10" i="3"/>
  <c r="B11" i="3"/>
  <c r="C11" i="3"/>
  <c r="D11" i="3"/>
  <c r="E11" i="3"/>
  <c r="F11" i="3"/>
  <c r="G11" i="3"/>
  <c r="H11" i="3"/>
  <c r="B12" i="3"/>
  <c r="C12" i="3"/>
  <c r="D12" i="3"/>
  <c r="E12" i="3"/>
  <c r="F12" i="3"/>
  <c r="G12" i="3"/>
  <c r="H12" i="3"/>
  <c r="B13" i="3"/>
  <c r="C13" i="3"/>
  <c r="D13" i="3"/>
  <c r="E13" i="3"/>
  <c r="F13" i="3"/>
  <c r="G13" i="3"/>
  <c r="H13" i="3"/>
  <c r="B14" i="3"/>
  <c r="C14" i="3"/>
  <c r="D14" i="3"/>
  <c r="E14" i="3"/>
  <c r="F14" i="3"/>
  <c r="G14" i="3"/>
  <c r="H14" i="3"/>
  <c r="B15" i="3"/>
  <c r="C15" i="3"/>
  <c r="D15" i="3"/>
  <c r="E15" i="3"/>
  <c r="F15" i="3"/>
  <c r="G15" i="3"/>
  <c r="H15" i="3"/>
  <c r="B16" i="3"/>
  <c r="C16" i="3"/>
  <c r="D16" i="3"/>
  <c r="E16" i="3"/>
  <c r="F16" i="3"/>
  <c r="G16" i="3"/>
  <c r="H16" i="3"/>
  <c r="B17" i="3"/>
  <c r="C17" i="3"/>
  <c r="D17" i="3"/>
  <c r="E17" i="3"/>
  <c r="F17" i="3"/>
  <c r="G17" i="3"/>
  <c r="H17" i="3"/>
  <c r="B18" i="3"/>
  <c r="C18" i="3"/>
  <c r="D18" i="3"/>
  <c r="E18" i="3"/>
  <c r="F18" i="3"/>
  <c r="G18" i="3"/>
  <c r="H18" i="3"/>
  <c r="B19" i="3"/>
  <c r="C19" i="3"/>
  <c r="D19" i="3"/>
  <c r="E19" i="3"/>
  <c r="F19" i="3"/>
  <c r="G19" i="3"/>
  <c r="H19" i="3"/>
  <c r="B20" i="3"/>
  <c r="C20" i="3"/>
  <c r="D20" i="3"/>
  <c r="E20" i="3"/>
  <c r="F20" i="3"/>
  <c r="G20" i="3"/>
  <c r="H20" i="3"/>
  <c r="B21" i="3"/>
  <c r="C21" i="3"/>
  <c r="D21" i="3"/>
  <c r="E21" i="3"/>
  <c r="F21" i="3"/>
  <c r="G21" i="3"/>
  <c r="H21" i="3"/>
  <c r="B22" i="3"/>
  <c r="C22" i="3"/>
  <c r="D22" i="3"/>
  <c r="E22" i="3"/>
  <c r="F22" i="3"/>
  <c r="G22" i="3"/>
  <c r="H22" i="3"/>
  <c r="B23" i="3"/>
  <c r="C23" i="3"/>
  <c r="D23" i="3"/>
  <c r="E23" i="3"/>
  <c r="F23" i="3"/>
  <c r="G23" i="3"/>
  <c r="H23" i="3"/>
  <c r="B24" i="3"/>
  <c r="C24" i="3"/>
  <c r="D24" i="3"/>
  <c r="E24" i="3"/>
  <c r="F24" i="3"/>
  <c r="G24" i="3"/>
  <c r="H24" i="3"/>
  <c r="B25" i="3"/>
  <c r="C25" i="3"/>
  <c r="D25" i="3"/>
  <c r="E25" i="3"/>
  <c r="F25" i="3"/>
  <c r="G25" i="3"/>
  <c r="H25" i="3"/>
  <c r="B26" i="3"/>
  <c r="C26" i="3"/>
  <c r="D26" i="3"/>
  <c r="E26" i="3"/>
  <c r="F26" i="3"/>
  <c r="G26" i="3"/>
  <c r="H26" i="3"/>
  <c r="B27" i="3"/>
  <c r="C27" i="3"/>
  <c r="D27" i="3"/>
  <c r="E27" i="3"/>
  <c r="F27" i="3"/>
  <c r="G27" i="3"/>
  <c r="H27" i="3"/>
  <c r="B28" i="3"/>
  <c r="C28" i="3"/>
  <c r="D28" i="3"/>
  <c r="E28" i="3"/>
  <c r="F28" i="3"/>
  <c r="G28" i="3"/>
  <c r="H28" i="3"/>
  <c r="B29" i="3"/>
  <c r="C29" i="3"/>
  <c r="D29" i="3"/>
  <c r="E29" i="3"/>
  <c r="F29" i="3"/>
  <c r="G29" i="3"/>
  <c r="H29" i="3"/>
  <c r="B30" i="3"/>
  <c r="C30" i="3"/>
  <c r="D30" i="3"/>
  <c r="E30" i="3"/>
  <c r="F30" i="3"/>
  <c r="G30" i="3"/>
  <c r="H30" i="3"/>
  <c r="B31" i="3"/>
  <c r="C31" i="3"/>
  <c r="D31" i="3"/>
  <c r="E31" i="3"/>
  <c r="F31" i="3"/>
  <c r="G31" i="3"/>
  <c r="H31" i="3"/>
  <c r="B32" i="3"/>
  <c r="C32" i="3"/>
  <c r="D32" i="3"/>
  <c r="E32" i="3"/>
  <c r="F32" i="3"/>
  <c r="G32" i="3"/>
  <c r="H32" i="3"/>
  <c r="B33" i="3"/>
  <c r="C33" i="3"/>
  <c r="D33" i="3"/>
  <c r="E33" i="3"/>
  <c r="F33" i="3"/>
  <c r="G33" i="3"/>
  <c r="H33" i="3"/>
  <c r="B34" i="3"/>
  <c r="C34" i="3"/>
  <c r="D34" i="3"/>
  <c r="E34" i="3"/>
  <c r="F34" i="3"/>
  <c r="G34" i="3"/>
  <c r="H34" i="3"/>
  <c r="B35" i="3"/>
  <c r="C35" i="3"/>
  <c r="D35" i="3"/>
  <c r="E35" i="3"/>
  <c r="F35" i="3"/>
  <c r="G35" i="3"/>
  <c r="H35" i="3"/>
  <c r="B36" i="3"/>
  <c r="C36" i="3"/>
  <c r="D36" i="3"/>
  <c r="E36" i="3"/>
  <c r="F36" i="3"/>
  <c r="G36" i="3"/>
  <c r="H36" i="3"/>
  <c r="B37" i="3"/>
  <c r="C37" i="3"/>
  <c r="D37" i="3"/>
  <c r="E37" i="3"/>
  <c r="F37" i="3"/>
  <c r="G37" i="3"/>
  <c r="H37" i="3"/>
  <c r="B38" i="3"/>
  <c r="C38" i="3"/>
  <c r="D38" i="3"/>
  <c r="E38" i="3"/>
  <c r="F38" i="3"/>
  <c r="G38" i="3"/>
  <c r="H38" i="3"/>
  <c r="B39" i="3"/>
  <c r="C39" i="3"/>
  <c r="D39" i="3"/>
  <c r="E39" i="3"/>
  <c r="F39" i="3"/>
  <c r="G39" i="3"/>
  <c r="H39" i="3"/>
  <c r="B40" i="3"/>
  <c r="C40" i="3"/>
  <c r="D40" i="3"/>
  <c r="E40" i="3"/>
  <c r="F40" i="3"/>
  <c r="G40" i="3"/>
  <c r="H40" i="3"/>
  <c r="B41" i="3"/>
  <c r="C41" i="3"/>
  <c r="D41" i="3"/>
  <c r="E41" i="3"/>
  <c r="F41" i="3"/>
  <c r="G41" i="3"/>
  <c r="H41" i="3"/>
  <c r="B42" i="3"/>
  <c r="C42" i="3"/>
  <c r="D42" i="3"/>
  <c r="E42" i="3"/>
  <c r="F42" i="3"/>
  <c r="G42" i="3"/>
  <c r="H42" i="3"/>
  <c r="B43" i="3"/>
  <c r="C43" i="3"/>
  <c r="D43" i="3"/>
  <c r="E43" i="3"/>
  <c r="F43" i="3"/>
  <c r="G43" i="3"/>
  <c r="H43" i="3"/>
  <c r="B44" i="3"/>
  <c r="C44" i="3"/>
  <c r="D44" i="3"/>
  <c r="E44" i="3"/>
  <c r="F44" i="3"/>
  <c r="G44" i="3"/>
  <c r="H44" i="3"/>
  <c r="B45" i="3"/>
  <c r="C45" i="3"/>
  <c r="D45" i="3"/>
  <c r="E45" i="3"/>
  <c r="F45" i="3"/>
  <c r="G45" i="3"/>
  <c r="H45" i="3"/>
  <c r="B46" i="3"/>
  <c r="C46" i="3"/>
  <c r="D46" i="3"/>
  <c r="E46" i="3"/>
  <c r="F46" i="3"/>
  <c r="G46" i="3"/>
  <c r="H46" i="3"/>
  <c r="B47" i="3"/>
  <c r="C47" i="3"/>
  <c r="D47" i="3"/>
  <c r="E47" i="3"/>
  <c r="F47" i="3"/>
  <c r="G47" i="3"/>
  <c r="H47" i="3"/>
  <c r="B48" i="3"/>
  <c r="C48" i="3"/>
  <c r="D48" i="3"/>
  <c r="E48" i="3"/>
  <c r="F48" i="3"/>
  <c r="G48" i="3"/>
  <c r="H48" i="3"/>
  <c r="B49" i="3"/>
  <c r="C49" i="3"/>
  <c r="D49" i="3"/>
  <c r="E49" i="3"/>
  <c r="F49" i="3"/>
  <c r="G49" i="3"/>
  <c r="H49" i="3"/>
  <c r="B50" i="3"/>
  <c r="C50" i="3"/>
  <c r="D50" i="3"/>
  <c r="E50" i="3"/>
  <c r="F50" i="3"/>
  <c r="G50" i="3"/>
  <c r="H50" i="3"/>
  <c r="B51" i="3"/>
  <c r="C51" i="3"/>
  <c r="D51" i="3"/>
  <c r="E51" i="3"/>
  <c r="F51" i="3"/>
  <c r="G51" i="3"/>
  <c r="H51" i="3"/>
  <c r="B52" i="3"/>
  <c r="C52" i="3"/>
  <c r="D52" i="3"/>
  <c r="E52" i="3"/>
  <c r="F52" i="3"/>
  <c r="G52" i="3"/>
  <c r="H52" i="3"/>
  <c r="B53" i="3"/>
  <c r="C53" i="3"/>
  <c r="D53" i="3"/>
  <c r="E53" i="3"/>
  <c r="F53" i="3"/>
  <c r="G53" i="3"/>
  <c r="H53" i="3"/>
  <c r="B54" i="3"/>
  <c r="C54" i="3"/>
  <c r="D54" i="3"/>
  <c r="E54" i="3"/>
  <c r="F54" i="3"/>
  <c r="G54" i="3"/>
  <c r="H54" i="3"/>
  <c r="B55" i="3"/>
  <c r="C55" i="3"/>
  <c r="D55" i="3"/>
  <c r="E55" i="3"/>
  <c r="F55" i="3"/>
  <c r="G55" i="3"/>
  <c r="H55" i="3"/>
  <c r="B56" i="3"/>
  <c r="C56" i="3"/>
  <c r="D56" i="3"/>
  <c r="E56" i="3"/>
  <c r="F56" i="3"/>
  <c r="G56" i="3"/>
  <c r="H56" i="3"/>
  <c r="B57" i="3"/>
  <c r="C57" i="3"/>
  <c r="D57" i="3"/>
  <c r="E57" i="3"/>
  <c r="F57" i="3"/>
  <c r="G57" i="3"/>
  <c r="H57" i="3"/>
  <c r="B58" i="3"/>
  <c r="C58" i="3"/>
  <c r="D58" i="3"/>
  <c r="E58" i="3"/>
  <c r="F58" i="3"/>
  <c r="G58" i="3"/>
  <c r="H58" i="3"/>
  <c r="B59" i="3"/>
  <c r="C59" i="3"/>
  <c r="D59" i="3"/>
  <c r="E59" i="3"/>
  <c r="F59" i="3"/>
  <c r="G59" i="3"/>
  <c r="H59" i="3"/>
  <c r="B60" i="3"/>
  <c r="C60" i="3"/>
  <c r="D60" i="3"/>
  <c r="E60" i="3"/>
  <c r="F60" i="3"/>
  <c r="G60" i="3"/>
  <c r="H60" i="3"/>
  <c r="B61" i="3"/>
  <c r="C61" i="3"/>
  <c r="D61" i="3"/>
  <c r="E61" i="3"/>
  <c r="F61" i="3"/>
  <c r="G61" i="3"/>
  <c r="H61" i="3"/>
  <c r="B62" i="3"/>
  <c r="C62" i="3"/>
  <c r="D62" i="3"/>
  <c r="E62" i="3"/>
  <c r="F62" i="3"/>
  <c r="G62" i="3"/>
  <c r="H62" i="3"/>
  <c r="B63" i="3"/>
  <c r="C63" i="3"/>
  <c r="D63" i="3"/>
  <c r="E63" i="3"/>
  <c r="F63" i="3"/>
  <c r="G63" i="3"/>
  <c r="H63" i="3"/>
  <c r="B64" i="3"/>
  <c r="C64" i="3"/>
  <c r="D64" i="3"/>
  <c r="E64" i="3"/>
  <c r="F64" i="3"/>
  <c r="G64" i="3"/>
  <c r="H64" i="3"/>
  <c r="B65" i="3"/>
  <c r="C65" i="3"/>
  <c r="D65" i="3"/>
  <c r="E65" i="3"/>
  <c r="F65" i="3"/>
  <c r="G65" i="3"/>
  <c r="H65" i="3"/>
  <c r="B66" i="3"/>
  <c r="C66" i="3"/>
  <c r="D66" i="3"/>
  <c r="E66" i="3"/>
  <c r="F66" i="3"/>
  <c r="G66" i="3"/>
  <c r="H66" i="3"/>
  <c r="B67" i="3"/>
  <c r="C67" i="3"/>
  <c r="D67" i="3"/>
  <c r="E67" i="3"/>
  <c r="F67" i="3"/>
  <c r="G67" i="3"/>
  <c r="H67" i="3"/>
  <c r="B68" i="3"/>
  <c r="C68" i="3"/>
  <c r="D68" i="3"/>
  <c r="E68" i="3"/>
  <c r="F68" i="3"/>
  <c r="G68" i="3"/>
  <c r="H68" i="3"/>
  <c r="B69" i="3"/>
  <c r="C69" i="3"/>
  <c r="D69" i="3"/>
  <c r="E69" i="3"/>
  <c r="F69" i="3"/>
  <c r="G69" i="3"/>
  <c r="H69" i="3"/>
  <c r="B70" i="3"/>
  <c r="C70" i="3"/>
  <c r="D70" i="3"/>
  <c r="E70" i="3"/>
  <c r="F70" i="3"/>
  <c r="G70" i="3"/>
  <c r="H70" i="3"/>
  <c r="B71" i="3"/>
  <c r="C71" i="3"/>
  <c r="D71" i="3"/>
  <c r="E71" i="3"/>
  <c r="F71" i="3"/>
  <c r="G71" i="3"/>
  <c r="H71" i="3"/>
  <c r="B72" i="3"/>
  <c r="C72" i="3"/>
  <c r="D72" i="3"/>
  <c r="E72" i="3"/>
  <c r="F72" i="3"/>
  <c r="G72" i="3"/>
  <c r="H72" i="3"/>
  <c r="B73" i="3"/>
  <c r="C73" i="3"/>
  <c r="D73" i="3"/>
  <c r="E73" i="3"/>
  <c r="F73" i="3"/>
  <c r="G73" i="3"/>
  <c r="H73" i="3"/>
  <c r="B74" i="3"/>
  <c r="C74" i="3"/>
  <c r="D74" i="3"/>
  <c r="E74" i="3"/>
  <c r="F74" i="3"/>
  <c r="G74" i="3"/>
  <c r="H74" i="3"/>
  <c r="B75" i="3"/>
  <c r="C75" i="3"/>
  <c r="D75" i="3"/>
  <c r="E75" i="3"/>
  <c r="F75" i="3"/>
  <c r="G75" i="3"/>
  <c r="H75" i="3"/>
  <c r="B76" i="3"/>
  <c r="C76" i="3"/>
  <c r="D76" i="3"/>
  <c r="E76" i="3"/>
  <c r="F76" i="3"/>
  <c r="G76" i="3"/>
  <c r="H76" i="3"/>
  <c r="B77" i="3"/>
  <c r="C77" i="3"/>
  <c r="D77" i="3"/>
  <c r="E77" i="3"/>
  <c r="F77" i="3"/>
  <c r="G77" i="3"/>
  <c r="H77" i="3"/>
  <c r="B78" i="3"/>
  <c r="C78" i="3"/>
  <c r="D78" i="3"/>
  <c r="E78" i="3"/>
  <c r="F78" i="3"/>
  <c r="G78" i="3"/>
  <c r="H78" i="3"/>
  <c r="B79" i="3"/>
  <c r="C79" i="3"/>
  <c r="D79" i="3"/>
  <c r="E79" i="3"/>
  <c r="F79" i="3"/>
  <c r="G79" i="3"/>
  <c r="H79" i="3"/>
  <c r="B80" i="3"/>
  <c r="C80" i="3"/>
  <c r="D80" i="3"/>
  <c r="E80" i="3"/>
  <c r="F80" i="3"/>
  <c r="G80" i="3"/>
  <c r="H80" i="3"/>
  <c r="B81" i="3"/>
  <c r="C81" i="3"/>
  <c r="D81" i="3"/>
  <c r="E81" i="3"/>
  <c r="F81" i="3"/>
  <c r="G81" i="3"/>
  <c r="H81" i="3"/>
  <c r="B82" i="3"/>
  <c r="C82" i="3"/>
  <c r="D82" i="3"/>
  <c r="E82" i="3"/>
  <c r="F82" i="3"/>
  <c r="G82" i="3"/>
  <c r="H82" i="3"/>
  <c r="B83" i="3"/>
  <c r="C83" i="3"/>
  <c r="D83" i="3"/>
  <c r="E83" i="3"/>
  <c r="F83" i="3"/>
  <c r="G83" i="3"/>
  <c r="H83" i="3"/>
  <c r="B84" i="3"/>
  <c r="C84" i="3"/>
  <c r="D84" i="3"/>
  <c r="E84" i="3"/>
  <c r="F84" i="3"/>
  <c r="G84" i="3"/>
  <c r="H84" i="3"/>
  <c r="B85" i="3"/>
  <c r="C85" i="3"/>
  <c r="D85" i="3"/>
  <c r="E85" i="3"/>
  <c r="F85" i="3"/>
  <c r="G85" i="3"/>
  <c r="H85" i="3"/>
  <c r="B86" i="3"/>
  <c r="C86" i="3"/>
  <c r="D86" i="3"/>
  <c r="E86" i="3"/>
  <c r="F86" i="3"/>
  <c r="G86" i="3"/>
  <c r="H86" i="3"/>
  <c r="B87" i="3"/>
  <c r="C87" i="3"/>
  <c r="D87" i="3"/>
  <c r="E87" i="3"/>
  <c r="F87" i="3"/>
  <c r="G87" i="3"/>
  <c r="H87" i="3"/>
  <c r="B88" i="3"/>
  <c r="C88" i="3"/>
  <c r="D88" i="3"/>
  <c r="E88" i="3"/>
  <c r="F88" i="3"/>
  <c r="G88" i="3"/>
  <c r="H88" i="3"/>
  <c r="B89" i="3"/>
  <c r="C89" i="3"/>
  <c r="D89" i="3"/>
  <c r="E89" i="3"/>
  <c r="F89" i="3"/>
  <c r="G89" i="3"/>
  <c r="H89" i="3"/>
  <c r="B90" i="3"/>
  <c r="C90" i="3"/>
  <c r="D90" i="3"/>
  <c r="E90" i="3"/>
  <c r="F90" i="3"/>
  <c r="G90" i="3"/>
  <c r="H90" i="3"/>
  <c r="B91" i="3"/>
  <c r="C91" i="3"/>
  <c r="D91" i="3"/>
  <c r="E91" i="3"/>
  <c r="F91" i="3"/>
  <c r="G91" i="3"/>
  <c r="H91" i="3"/>
  <c r="B92" i="3"/>
  <c r="C92" i="3"/>
  <c r="D92" i="3"/>
  <c r="E92" i="3"/>
  <c r="F92" i="3"/>
  <c r="G92" i="3"/>
  <c r="H92" i="3"/>
  <c r="B93" i="3"/>
  <c r="C93" i="3"/>
  <c r="D93" i="3"/>
  <c r="E93" i="3"/>
  <c r="F93" i="3"/>
  <c r="G93" i="3"/>
  <c r="H93" i="3"/>
  <c r="B94" i="3"/>
  <c r="C94" i="3"/>
  <c r="D94" i="3"/>
  <c r="E94" i="3"/>
  <c r="F94" i="3"/>
  <c r="G94" i="3"/>
  <c r="H94" i="3"/>
  <c r="B95" i="3"/>
  <c r="C95" i="3"/>
  <c r="D95" i="3"/>
  <c r="E95" i="3"/>
  <c r="F95" i="3"/>
  <c r="G95" i="3"/>
  <c r="H95" i="3"/>
  <c r="B96" i="3"/>
  <c r="C96" i="3"/>
  <c r="D96" i="3"/>
  <c r="E96" i="3"/>
  <c r="F96" i="3"/>
  <c r="G96" i="3"/>
  <c r="H96" i="3"/>
  <c r="B97" i="3"/>
  <c r="C97" i="3"/>
  <c r="D97" i="3"/>
  <c r="E97" i="3"/>
  <c r="F97" i="3"/>
  <c r="G97" i="3"/>
  <c r="H97" i="3"/>
  <c r="B98" i="3"/>
  <c r="C98" i="3"/>
  <c r="D98" i="3"/>
  <c r="E98" i="3"/>
  <c r="F98" i="3"/>
  <c r="G98" i="3"/>
  <c r="H98" i="3"/>
  <c r="B99" i="3"/>
  <c r="C99" i="3"/>
  <c r="D99" i="3"/>
  <c r="E99" i="3"/>
  <c r="F99" i="3"/>
  <c r="G99" i="3"/>
  <c r="H99" i="3"/>
  <c r="B100" i="3"/>
  <c r="C100" i="3"/>
  <c r="D100" i="3"/>
  <c r="E100" i="3"/>
  <c r="F100" i="3"/>
  <c r="G100" i="3"/>
  <c r="H100" i="3"/>
  <c r="B101" i="3"/>
  <c r="C101" i="3"/>
  <c r="D101" i="3"/>
  <c r="E101" i="3"/>
  <c r="F101" i="3"/>
  <c r="G101" i="3"/>
  <c r="H101" i="3"/>
  <c r="B102" i="3"/>
  <c r="C102" i="3"/>
  <c r="D102" i="3"/>
  <c r="E102" i="3"/>
  <c r="F102" i="3"/>
  <c r="G102" i="3"/>
  <c r="H102" i="3"/>
  <c r="B103" i="3"/>
  <c r="C103" i="3"/>
  <c r="D103" i="3"/>
  <c r="E103" i="3"/>
  <c r="F103" i="3"/>
  <c r="G103" i="3"/>
  <c r="H103" i="3"/>
  <c r="B104" i="3"/>
  <c r="C104" i="3"/>
  <c r="D104" i="3"/>
  <c r="E104" i="3"/>
  <c r="F104" i="3"/>
  <c r="G104" i="3"/>
  <c r="H104" i="3"/>
  <c r="B105" i="3"/>
  <c r="C105" i="3"/>
  <c r="D105" i="3"/>
  <c r="E105" i="3"/>
  <c r="F105" i="3"/>
  <c r="G105" i="3"/>
  <c r="H105" i="3"/>
  <c r="B106" i="3"/>
  <c r="C106" i="3"/>
  <c r="D106" i="3"/>
  <c r="E106" i="3"/>
  <c r="F106" i="3"/>
  <c r="G106" i="3"/>
  <c r="H106" i="3"/>
  <c r="B107" i="3"/>
  <c r="C107" i="3"/>
  <c r="D107" i="3"/>
  <c r="E107" i="3"/>
  <c r="F107" i="3"/>
  <c r="G107" i="3"/>
  <c r="H107" i="3"/>
  <c r="B108" i="3"/>
  <c r="C108" i="3"/>
  <c r="D108" i="3"/>
  <c r="E108" i="3"/>
  <c r="F108" i="3"/>
  <c r="G108" i="3"/>
  <c r="H108" i="3"/>
  <c r="B109" i="3"/>
  <c r="C109" i="3"/>
  <c r="D109" i="3"/>
  <c r="E109" i="3"/>
  <c r="F109" i="3"/>
  <c r="G109" i="3"/>
  <c r="H109" i="3"/>
  <c r="B110" i="3"/>
  <c r="C110" i="3"/>
  <c r="D110" i="3"/>
  <c r="E110" i="3"/>
  <c r="F110" i="3"/>
  <c r="G110" i="3"/>
  <c r="H110" i="3"/>
  <c r="B111" i="3"/>
  <c r="C111" i="3"/>
  <c r="D111" i="3"/>
  <c r="E111" i="3"/>
  <c r="F111" i="3"/>
  <c r="G111" i="3"/>
  <c r="H111" i="3"/>
  <c r="B112" i="3"/>
  <c r="C112" i="3"/>
  <c r="D112" i="3"/>
  <c r="E112" i="3"/>
  <c r="F112" i="3"/>
  <c r="G112" i="3"/>
  <c r="H112" i="3"/>
  <c r="B113" i="3"/>
  <c r="C113" i="3"/>
  <c r="D113" i="3"/>
  <c r="E113" i="3"/>
  <c r="F113" i="3"/>
  <c r="G113" i="3"/>
  <c r="H113" i="3"/>
  <c r="B114" i="3"/>
  <c r="C114" i="3"/>
  <c r="D114" i="3"/>
  <c r="E114" i="3"/>
  <c r="F114" i="3"/>
  <c r="G114" i="3"/>
  <c r="H114" i="3"/>
  <c r="B115" i="3"/>
  <c r="C115" i="3"/>
  <c r="D115" i="3"/>
  <c r="E115" i="3"/>
  <c r="F115" i="3"/>
  <c r="G115" i="3"/>
  <c r="H115" i="3"/>
  <c r="B116" i="3"/>
  <c r="C116" i="3"/>
  <c r="D116" i="3"/>
  <c r="E116" i="3"/>
  <c r="F116" i="3"/>
  <c r="G116" i="3"/>
  <c r="H116" i="3"/>
  <c r="B117" i="3"/>
  <c r="C117" i="3"/>
  <c r="D117" i="3"/>
  <c r="E117" i="3"/>
  <c r="F117" i="3"/>
  <c r="G117" i="3"/>
  <c r="H117" i="3"/>
  <c r="B118" i="3"/>
  <c r="C118" i="3"/>
  <c r="D118" i="3"/>
  <c r="E118" i="3"/>
  <c r="F118" i="3"/>
  <c r="G118" i="3"/>
  <c r="H118" i="3"/>
  <c r="B119" i="3"/>
  <c r="C119" i="3"/>
  <c r="D119" i="3"/>
  <c r="E119" i="3"/>
  <c r="F119" i="3"/>
  <c r="G119" i="3"/>
  <c r="H119" i="3"/>
  <c r="C2" i="3"/>
  <c r="D2" i="3"/>
  <c r="E2" i="3"/>
  <c r="F2" i="3"/>
  <c r="G2" i="3"/>
  <c r="H2" i="3"/>
  <c r="B2" i="3"/>
  <c r="AE119" i="3"/>
  <c r="AD119" i="3"/>
  <c r="AC119" i="3"/>
  <c r="AE118" i="3"/>
  <c r="AC117" i="3"/>
  <c r="AD116" i="3"/>
  <c r="AC116" i="3"/>
  <c r="AC115" i="3"/>
  <c r="AE115" i="3"/>
  <c r="AD114" i="3"/>
  <c r="AC113" i="3"/>
  <c r="AE112" i="3"/>
  <c r="AD112" i="3"/>
  <c r="AC112" i="3"/>
  <c r="AD111" i="3"/>
  <c r="AC111" i="3"/>
  <c r="AE109" i="3"/>
  <c r="AC109" i="3"/>
  <c r="AE108" i="3"/>
  <c r="AC108" i="3"/>
  <c r="AD107" i="3"/>
  <c r="AC107" i="3"/>
  <c r="AD105" i="3"/>
  <c r="AE105" i="3"/>
  <c r="AE104" i="3"/>
  <c r="AD104" i="3"/>
  <c r="AC104" i="3"/>
  <c r="AD103" i="3"/>
  <c r="AC102" i="3"/>
  <c r="AE102" i="3"/>
  <c r="AE101" i="3"/>
  <c r="AC101" i="3"/>
  <c r="AD100" i="3"/>
  <c r="AC100" i="3"/>
  <c r="AC99" i="3"/>
  <c r="AD98" i="3"/>
  <c r="AE98" i="3"/>
  <c r="AC97" i="3"/>
  <c r="AD96" i="3"/>
  <c r="AC96" i="3"/>
  <c r="AD95" i="3"/>
  <c r="AC95" i="3"/>
  <c r="AE95" i="3"/>
  <c r="AC93" i="3"/>
  <c r="AE92" i="3"/>
  <c r="AC92" i="3"/>
  <c r="AD91" i="3"/>
  <c r="AC91" i="3"/>
  <c r="AD89" i="3"/>
  <c r="AE89" i="3"/>
  <c r="AE88" i="3"/>
  <c r="AD88" i="3"/>
  <c r="AC88" i="3"/>
  <c r="AD87" i="3"/>
  <c r="AE87" i="3"/>
  <c r="AC86" i="3"/>
  <c r="AE85" i="3"/>
  <c r="AC85" i="3"/>
  <c r="AE84" i="3"/>
  <c r="AD84" i="3"/>
  <c r="AC84" i="3"/>
  <c r="AC83" i="3"/>
  <c r="AD82" i="3"/>
  <c r="AE82" i="3"/>
  <c r="AE81" i="3"/>
  <c r="AC81" i="3"/>
  <c r="AD80" i="3"/>
  <c r="AC80" i="3"/>
  <c r="AD79" i="3"/>
  <c r="AC79" i="3"/>
  <c r="AE79" i="3"/>
  <c r="AE78" i="3"/>
  <c r="AC77" i="3"/>
  <c r="AC76" i="3"/>
  <c r="AD75" i="3"/>
  <c r="AC75" i="3"/>
  <c r="AE75" i="3"/>
  <c r="AE74" i="3"/>
  <c r="AD73" i="3"/>
  <c r="AD72" i="3"/>
  <c r="AC72" i="3"/>
  <c r="AD71" i="3"/>
  <c r="AE71" i="3"/>
  <c r="AC70" i="3"/>
  <c r="AC69" i="3"/>
  <c r="AE68" i="3"/>
  <c r="AD68" i="3"/>
  <c r="AC68" i="3"/>
  <c r="AC67" i="3"/>
  <c r="AE67" i="3"/>
  <c r="AD66" i="3"/>
  <c r="AE65" i="3"/>
  <c r="AC65" i="3"/>
  <c r="AE64" i="3"/>
  <c r="AD64" i="3"/>
  <c r="AC64" i="3"/>
  <c r="AD63" i="3"/>
  <c r="AC63" i="3"/>
  <c r="AE62" i="3"/>
  <c r="AE61" i="3"/>
  <c r="AC61" i="3"/>
  <c r="AC60" i="3"/>
  <c r="AD59" i="3"/>
  <c r="AC59" i="3"/>
  <c r="AE58" i="3"/>
  <c r="AD57" i="3"/>
  <c r="AD56" i="3"/>
  <c r="AC56" i="3"/>
  <c r="AD55" i="3"/>
  <c r="AC54" i="3"/>
  <c r="AE54" i="3"/>
  <c r="AC53" i="3"/>
  <c r="AD52" i="3"/>
  <c r="AC52" i="3"/>
  <c r="AC51" i="3"/>
  <c r="AE51" i="3"/>
  <c r="AD50" i="3"/>
  <c r="AC49" i="3"/>
  <c r="AE48" i="3"/>
  <c r="AD48" i="3"/>
  <c r="AC48" i="3"/>
  <c r="AD47" i="3"/>
  <c r="AC47" i="3"/>
  <c r="AE45" i="3"/>
  <c r="AC45" i="3"/>
  <c r="AE44" i="3"/>
  <c r="AC44" i="3"/>
  <c r="AD43" i="3"/>
  <c r="AC43" i="3"/>
  <c r="AD41" i="3"/>
  <c r="AE41" i="3"/>
  <c r="AE40" i="3"/>
  <c r="AD40" i="3"/>
  <c r="AC40" i="3"/>
  <c r="AD39" i="3"/>
  <c r="AC38" i="3"/>
  <c r="AE38" i="3"/>
  <c r="AE37" i="3"/>
  <c r="AC37" i="3"/>
  <c r="AD36" i="3"/>
  <c r="AC36" i="3"/>
  <c r="AC35" i="3"/>
  <c r="AD34" i="3"/>
  <c r="AE34" i="3"/>
  <c r="AC33" i="3"/>
  <c r="AD32" i="3"/>
  <c r="AC32" i="3"/>
  <c r="AD31" i="3"/>
  <c r="AC31" i="3"/>
  <c r="AE31" i="3"/>
  <c r="AC29" i="3"/>
  <c r="AE28" i="3"/>
  <c r="AC28" i="3"/>
  <c r="AD27" i="3"/>
  <c r="AC27" i="3"/>
  <c r="AE27" i="3"/>
  <c r="AD25" i="3"/>
  <c r="AE25" i="3"/>
  <c r="AE24" i="3"/>
  <c r="AD24" i="3"/>
  <c r="AC24" i="3"/>
  <c r="AD23" i="3"/>
  <c r="AE23" i="3"/>
  <c r="AC22" i="3"/>
  <c r="AE21" i="3"/>
  <c r="AC21" i="3"/>
  <c r="AE20" i="3"/>
  <c r="AD20" i="3"/>
  <c r="AC20" i="3"/>
  <c r="AC19" i="3"/>
  <c r="AD18" i="3"/>
  <c r="AE18" i="3"/>
  <c r="AE17" i="3"/>
  <c r="AC17" i="3"/>
  <c r="AD16" i="3"/>
  <c r="AC16" i="3"/>
  <c r="AD15" i="3"/>
  <c r="AC15" i="3"/>
  <c r="AE15" i="3"/>
  <c r="AE14" i="3"/>
  <c r="AC13" i="3"/>
  <c r="AC12" i="3"/>
  <c r="AD11" i="3"/>
  <c r="AC11" i="3"/>
  <c r="AE11" i="3"/>
  <c r="AE10" i="3"/>
  <c r="AD9" i="3"/>
  <c r="AD8" i="3"/>
  <c r="AC8" i="3"/>
  <c r="AD7" i="3"/>
  <c r="AE7" i="3"/>
  <c r="AC6" i="3"/>
  <c r="AC5" i="3"/>
  <c r="AE4" i="3"/>
  <c r="AD4" i="3"/>
  <c r="AC4" i="3"/>
  <c r="AD3" i="3"/>
  <c r="AC3" i="3"/>
  <c r="AD2" i="3"/>
  <c r="AC2" i="3"/>
  <c r="AE2" i="3"/>
  <c r="AC10" i="3" l="1"/>
  <c r="AC42" i="3"/>
  <c r="AC90" i="3"/>
  <c r="AD118" i="3"/>
  <c r="AC26" i="3"/>
  <c r="AC58" i="3"/>
  <c r="AC74" i="3"/>
  <c r="AC106" i="3"/>
  <c r="AC14" i="3"/>
  <c r="AC30" i="3"/>
  <c r="AC46" i="3"/>
  <c r="AC62" i="3"/>
  <c r="AC78" i="3"/>
  <c r="AC94" i="3"/>
  <c r="AC110" i="3"/>
  <c r="AD2" i="2"/>
  <c r="AB3" i="2" l="1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2" i="2"/>
  <c r="AC3" i="2"/>
  <c r="AD24" i="2"/>
  <c r="AE45" i="2"/>
  <c r="AC67" i="2"/>
  <c r="AD88" i="2"/>
  <c r="AE109" i="2"/>
  <c r="AD119" i="2"/>
  <c r="AF3" i="2"/>
  <c r="AG3" i="2"/>
  <c r="AH3" i="2"/>
  <c r="AF4" i="2"/>
  <c r="AG4" i="2"/>
  <c r="AH4" i="2"/>
  <c r="AF5" i="2"/>
  <c r="AG5" i="2"/>
  <c r="AH5" i="2"/>
  <c r="AF6" i="2"/>
  <c r="AG6" i="2"/>
  <c r="AH6" i="2"/>
  <c r="AF7" i="2"/>
  <c r="AG7" i="2"/>
  <c r="AH7" i="2"/>
  <c r="AF8" i="2"/>
  <c r="AG8" i="2"/>
  <c r="AH8" i="2"/>
  <c r="AF9" i="2"/>
  <c r="AG9" i="2"/>
  <c r="AH9" i="2"/>
  <c r="AF10" i="2"/>
  <c r="AG10" i="2"/>
  <c r="AH10" i="2"/>
  <c r="AF11" i="2"/>
  <c r="AG11" i="2"/>
  <c r="AH11" i="2"/>
  <c r="AF12" i="2"/>
  <c r="AG12" i="2"/>
  <c r="AH12" i="2"/>
  <c r="AF13" i="2"/>
  <c r="AG13" i="2"/>
  <c r="AH13" i="2"/>
  <c r="AF14" i="2"/>
  <c r="AG14" i="2"/>
  <c r="AH14" i="2"/>
  <c r="AF15" i="2"/>
  <c r="AG15" i="2"/>
  <c r="AH15" i="2"/>
  <c r="AF16" i="2"/>
  <c r="AG16" i="2"/>
  <c r="AH16" i="2"/>
  <c r="AF17" i="2"/>
  <c r="AG17" i="2"/>
  <c r="AH17" i="2"/>
  <c r="AF18" i="2"/>
  <c r="AG18" i="2"/>
  <c r="AH18" i="2"/>
  <c r="AF19" i="2"/>
  <c r="AG19" i="2"/>
  <c r="AH19" i="2"/>
  <c r="AF20" i="2"/>
  <c r="AG20" i="2"/>
  <c r="AH20" i="2"/>
  <c r="AF21" i="2"/>
  <c r="AG21" i="2"/>
  <c r="AH21" i="2"/>
  <c r="AF22" i="2"/>
  <c r="AG22" i="2"/>
  <c r="AH22" i="2"/>
  <c r="AF23" i="2"/>
  <c r="AG23" i="2"/>
  <c r="AH23" i="2"/>
  <c r="AF24" i="2"/>
  <c r="AG24" i="2"/>
  <c r="AH24" i="2"/>
  <c r="AF25" i="2"/>
  <c r="AG25" i="2"/>
  <c r="AH25" i="2"/>
  <c r="AF26" i="2"/>
  <c r="AG26" i="2"/>
  <c r="AH26" i="2"/>
  <c r="AF27" i="2"/>
  <c r="AG27" i="2"/>
  <c r="AH27" i="2"/>
  <c r="AF28" i="2"/>
  <c r="AG28" i="2"/>
  <c r="AH28" i="2"/>
  <c r="AF29" i="2"/>
  <c r="AG29" i="2"/>
  <c r="AH29" i="2"/>
  <c r="AF30" i="2"/>
  <c r="AG30" i="2"/>
  <c r="AH30" i="2"/>
  <c r="AF31" i="2"/>
  <c r="AG31" i="2"/>
  <c r="AH31" i="2"/>
  <c r="AF32" i="2"/>
  <c r="AG32" i="2"/>
  <c r="AH32" i="2"/>
  <c r="AF33" i="2"/>
  <c r="AG33" i="2"/>
  <c r="AH33" i="2"/>
  <c r="AF34" i="2"/>
  <c r="AG34" i="2"/>
  <c r="AH34" i="2"/>
  <c r="AF35" i="2"/>
  <c r="AG35" i="2"/>
  <c r="AH35" i="2"/>
  <c r="AF36" i="2"/>
  <c r="AG36" i="2"/>
  <c r="AH36" i="2"/>
  <c r="AF37" i="2"/>
  <c r="AG37" i="2"/>
  <c r="AH37" i="2"/>
  <c r="AF38" i="2"/>
  <c r="AG38" i="2"/>
  <c r="AH38" i="2"/>
  <c r="AF39" i="2"/>
  <c r="AG39" i="2"/>
  <c r="AH39" i="2"/>
  <c r="AF40" i="2"/>
  <c r="AG40" i="2"/>
  <c r="AH40" i="2"/>
  <c r="AF41" i="2"/>
  <c r="AG41" i="2"/>
  <c r="AH41" i="2"/>
  <c r="AF42" i="2"/>
  <c r="AG42" i="2"/>
  <c r="AH42" i="2"/>
  <c r="AF43" i="2"/>
  <c r="AG43" i="2"/>
  <c r="AH43" i="2"/>
  <c r="AF44" i="2"/>
  <c r="AG44" i="2"/>
  <c r="AH44" i="2"/>
  <c r="AF45" i="2"/>
  <c r="AG45" i="2"/>
  <c r="AH45" i="2"/>
  <c r="AF46" i="2"/>
  <c r="AG46" i="2"/>
  <c r="AH46" i="2"/>
  <c r="AF47" i="2"/>
  <c r="AG47" i="2"/>
  <c r="AH47" i="2"/>
  <c r="AF48" i="2"/>
  <c r="AG48" i="2"/>
  <c r="AH48" i="2"/>
  <c r="AF49" i="2"/>
  <c r="AG49" i="2"/>
  <c r="AH49" i="2"/>
  <c r="AF50" i="2"/>
  <c r="AG50" i="2"/>
  <c r="AH50" i="2"/>
  <c r="AF51" i="2"/>
  <c r="AG51" i="2"/>
  <c r="AH51" i="2"/>
  <c r="AF52" i="2"/>
  <c r="AG52" i="2"/>
  <c r="AH52" i="2"/>
  <c r="AF53" i="2"/>
  <c r="AG53" i="2"/>
  <c r="AH53" i="2"/>
  <c r="AF54" i="2"/>
  <c r="AG54" i="2"/>
  <c r="AH54" i="2"/>
  <c r="AF55" i="2"/>
  <c r="AG55" i="2"/>
  <c r="AH55" i="2"/>
  <c r="AF56" i="2"/>
  <c r="AG56" i="2"/>
  <c r="AH56" i="2"/>
  <c r="AF57" i="2"/>
  <c r="AG57" i="2"/>
  <c r="AH57" i="2"/>
  <c r="AF58" i="2"/>
  <c r="AG58" i="2"/>
  <c r="AH58" i="2"/>
  <c r="AF59" i="2"/>
  <c r="AG59" i="2"/>
  <c r="AH59" i="2"/>
  <c r="AF60" i="2"/>
  <c r="AG60" i="2"/>
  <c r="AH60" i="2"/>
  <c r="AF61" i="2"/>
  <c r="AG61" i="2"/>
  <c r="AH61" i="2"/>
  <c r="AF62" i="2"/>
  <c r="AG62" i="2"/>
  <c r="AH62" i="2"/>
  <c r="AF63" i="2"/>
  <c r="AG63" i="2"/>
  <c r="AH63" i="2"/>
  <c r="AF64" i="2"/>
  <c r="AG64" i="2"/>
  <c r="AH64" i="2"/>
  <c r="AF65" i="2"/>
  <c r="AG65" i="2"/>
  <c r="AH65" i="2"/>
  <c r="AF66" i="2"/>
  <c r="AG66" i="2"/>
  <c r="AH66" i="2"/>
  <c r="AF67" i="2"/>
  <c r="AG67" i="2"/>
  <c r="AH67" i="2"/>
  <c r="AF68" i="2"/>
  <c r="AG68" i="2"/>
  <c r="AH68" i="2"/>
  <c r="AF69" i="2"/>
  <c r="AG69" i="2"/>
  <c r="AH69" i="2"/>
  <c r="AF70" i="2"/>
  <c r="AG70" i="2"/>
  <c r="AH70" i="2"/>
  <c r="AF71" i="2"/>
  <c r="AG71" i="2"/>
  <c r="AH71" i="2"/>
  <c r="AF72" i="2"/>
  <c r="AG72" i="2"/>
  <c r="AH72" i="2"/>
  <c r="AF73" i="2"/>
  <c r="AG73" i="2"/>
  <c r="AH73" i="2"/>
  <c r="AF74" i="2"/>
  <c r="AG74" i="2"/>
  <c r="AH74" i="2"/>
  <c r="AF75" i="2"/>
  <c r="AG75" i="2"/>
  <c r="AH75" i="2"/>
  <c r="AF76" i="2"/>
  <c r="AG76" i="2"/>
  <c r="AH76" i="2"/>
  <c r="AF77" i="2"/>
  <c r="AG77" i="2"/>
  <c r="AH77" i="2"/>
  <c r="AF78" i="2"/>
  <c r="AG78" i="2"/>
  <c r="AH78" i="2"/>
  <c r="AF79" i="2"/>
  <c r="AG79" i="2"/>
  <c r="AH79" i="2"/>
  <c r="AF80" i="2"/>
  <c r="AG80" i="2"/>
  <c r="AH80" i="2"/>
  <c r="AF81" i="2"/>
  <c r="AG81" i="2"/>
  <c r="AH81" i="2"/>
  <c r="AF82" i="2"/>
  <c r="AG82" i="2"/>
  <c r="AH82" i="2"/>
  <c r="AF83" i="2"/>
  <c r="AG83" i="2"/>
  <c r="AH83" i="2"/>
  <c r="AF84" i="2"/>
  <c r="AG84" i="2"/>
  <c r="AH84" i="2"/>
  <c r="AF85" i="2"/>
  <c r="AG85" i="2"/>
  <c r="AH85" i="2"/>
  <c r="AF86" i="2"/>
  <c r="AG86" i="2"/>
  <c r="AH86" i="2"/>
  <c r="AF87" i="2"/>
  <c r="AG87" i="2"/>
  <c r="AH87" i="2"/>
  <c r="AF88" i="2"/>
  <c r="AG88" i="2"/>
  <c r="AH88" i="2"/>
  <c r="AF89" i="2"/>
  <c r="AG89" i="2"/>
  <c r="AH89" i="2"/>
  <c r="AF90" i="2"/>
  <c r="AG90" i="2"/>
  <c r="AH90" i="2"/>
  <c r="AF91" i="2"/>
  <c r="AG91" i="2"/>
  <c r="AH91" i="2"/>
  <c r="AF92" i="2"/>
  <c r="AG92" i="2"/>
  <c r="AH92" i="2"/>
  <c r="AF93" i="2"/>
  <c r="AG93" i="2"/>
  <c r="AH93" i="2"/>
  <c r="AF94" i="2"/>
  <c r="AG94" i="2"/>
  <c r="AH94" i="2"/>
  <c r="AF95" i="2"/>
  <c r="AG95" i="2"/>
  <c r="AH95" i="2"/>
  <c r="AF96" i="2"/>
  <c r="AG96" i="2"/>
  <c r="AH96" i="2"/>
  <c r="AF97" i="2"/>
  <c r="AG97" i="2"/>
  <c r="AH97" i="2"/>
  <c r="AF98" i="2"/>
  <c r="AG98" i="2"/>
  <c r="AH98" i="2"/>
  <c r="AF99" i="2"/>
  <c r="AG99" i="2"/>
  <c r="AH99" i="2"/>
  <c r="AF100" i="2"/>
  <c r="AG100" i="2"/>
  <c r="AH100" i="2"/>
  <c r="AF101" i="2"/>
  <c r="AG101" i="2"/>
  <c r="AH101" i="2"/>
  <c r="AF102" i="2"/>
  <c r="AG102" i="2"/>
  <c r="AH102" i="2"/>
  <c r="AF103" i="2"/>
  <c r="AG103" i="2"/>
  <c r="AH103" i="2"/>
  <c r="AF104" i="2"/>
  <c r="AG104" i="2"/>
  <c r="AH104" i="2"/>
  <c r="AF105" i="2"/>
  <c r="AG105" i="2"/>
  <c r="AH105" i="2"/>
  <c r="AF106" i="2"/>
  <c r="AG106" i="2"/>
  <c r="AH106" i="2"/>
  <c r="AF107" i="2"/>
  <c r="AG107" i="2"/>
  <c r="AH107" i="2"/>
  <c r="AF108" i="2"/>
  <c r="AG108" i="2"/>
  <c r="AH108" i="2"/>
  <c r="AF109" i="2"/>
  <c r="AG109" i="2"/>
  <c r="AH109" i="2"/>
  <c r="AF110" i="2"/>
  <c r="AG110" i="2"/>
  <c r="AH110" i="2"/>
  <c r="AF111" i="2"/>
  <c r="AG111" i="2"/>
  <c r="AH111" i="2"/>
  <c r="AF112" i="2"/>
  <c r="AG112" i="2"/>
  <c r="AH112" i="2"/>
  <c r="AF113" i="2"/>
  <c r="AG113" i="2"/>
  <c r="AH113" i="2"/>
  <c r="AF114" i="2"/>
  <c r="AG114" i="2"/>
  <c r="AH114" i="2"/>
  <c r="AF115" i="2"/>
  <c r="AG115" i="2"/>
  <c r="AH115" i="2"/>
  <c r="AF116" i="2"/>
  <c r="AG116" i="2"/>
  <c r="AH116" i="2"/>
  <c r="AF117" i="2"/>
  <c r="AG117" i="2"/>
  <c r="AH117" i="2"/>
  <c r="AF118" i="2"/>
  <c r="AG118" i="2"/>
  <c r="AH118" i="2"/>
  <c r="AF119" i="2"/>
  <c r="AG119" i="2"/>
  <c r="AH119" i="2"/>
  <c r="AG2" i="2"/>
  <c r="AH2" i="2"/>
  <c r="AF2" i="2"/>
  <c r="T3" i="2"/>
  <c r="U3" i="2"/>
  <c r="V3" i="2"/>
  <c r="W3" i="2"/>
  <c r="X3" i="2"/>
  <c r="Y3" i="2"/>
  <c r="Z3" i="2"/>
  <c r="AA3" i="2"/>
  <c r="T4" i="2"/>
  <c r="U4" i="2"/>
  <c r="V4" i="2"/>
  <c r="W4" i="2"/>
  <c r="X4" i="2"/>
  <c r="Y4" i="2"/>
  <c r="Z4" i="2"/>
  <c r="AA4" i="2"/>
  <c r="T5" i="2"/>
  <c r="U5" i="2"/>
  <c r="V5" i="2"/>
  <c r="W5" i="2"/>
  <c r="X5" i="2"/>
  <c r="Y5" i="2"/>
  <c r="Z5" i="2"/>
  <c r="AA5" i="2"/>
  <c r="T6" i="2"/>
  <c r="U6" i="2"/>
  <c r="V6" i="2"/>
  <c r="W6" i="2"/>
  <c r="X6" i="2"/>
  <c r="Y6" i="2"/>
  <c r="Z6" i="2"/>
  <c r="AA6" i="2"/>
  <c r="T7" i="2"/>
  <c r="U7" i="2"/>
  <c r="V7" i="2"/>
  <c r="W7" i="2"/>
  <c r="X7" i="2"/>
  <c r="Y7" i="2"/>
  <c r="Z7" i="2"/>
  <c r="AA7" i="2"/>
  <c r="T8" i="2"/>
  <c r="U8" i="2"/>
  <c r="V8" i="2"/>
  <c r="W8" i="2"/>
  <c r="X8" i="2"/>
  <c r="Y8" i="2"/>
  <c r="Z8" i="2"/>
  <c r="AA8" i="2"/>
  <c r="T9" i="2"/>
  <c r="U9" i="2"/>
  <c r="V9" i="2"/>
  <c r="W9" i="2"/>
  <c r="X9" i="2"/>
  <c r="Y9" i="2"/>
  <c r="Z9" i="2"/>
  <c r="AA9" i="2"/>
  <c r="T10" i="2"/>
  <c r="U10" i="2"/>
  <c r="V10" i="2"/>
  <c r="W10" i="2"/>
  <c r="X10" i="2"/>
  <c r="Y10" i="2"/>
  <c r="Z10" i="2"/>
  <c r="AA10" i="2"/>
  <c r="T11" i="2"/>
  <c r="U11" i="2"/>
  <c r="V11" i="2"/>
  <c r="W11" i="2"/>
  <c r="X11" i="2"/>
  <c r="Y11" i="2"/>
  <c r="Z11" i="2"/>
  <c r="AA11" i="2"/>
  <c r="T12" i="2"/>
  <c r="U12" i="2"/>
  <c r="V12" i="2"/>
  <c r="W12" i="2"/>
  <c r="X12" i="2"/>
  <c r="Y12" i="2"/>
  <c r="Z12" i="2"/>
  <c r="AA12" i="2"/>
  <c r="T13" i="2"/>
  <c r="AE13" i="2" s="1"/>
  <c r="U13" i="2"/>
  <c r="V13" i="2"/>
  <c r="W13" i="2"/>
  <c r="X13" i="2"/>
  <c r="Y13" i="2"/>
  <c r="Z13" i="2"/>
  <c r="AA13" i="2"/>
  <c r="T14" i="2"/>
  <c r="U14" i="2"/>
  <c r="V14" i="2"/>
  <c r="W14" i="2"/>
  <c r="X14" i="2"/>
  <c r="Y14" i="2"/>
  <c r="Z14" i="2"/>
  <c r="AA14" i="2"/>
  <c r="T15" i="2"/>
  <c r="U15" i="2"/>
  <c r="V15" i="2"/>
  <c r="W15" i="2"/>
  <c r="X15" i="2"/>
  <c r="Y15" i="2"/>
  <c r="Z15" i="2"/>
  <c r="AA15" i="2"/>
  <c r="T16" i="2"/>
  <c r="U16" i="2"/>
  <c r="V16" i="2"/>
  <c r="W16" i="2"/>
  <c r="X16" i="2"/>
  <c r="Y16" i="2"/>
  <c r="Z16" i="2"/>
  <c r="AA16" i="2"/>
  <c r="T17" i="2"/>
  <c r="U17" i="2"/>
  <c r="V17" i="2"/>
  <c r="W17" i="2"/>
  <c r="X17" i="2"/>
  <c r="Y17" i="2"/>
  <c r="Z17" i="2"/>
  <c r="AA17" i="2"/>
  <c r="T18" i="2"/>
  <c r="U18" i="2"/>
  <c r="V18" i="2"/>
  <c r="W18" i="2"/>
  <c r="X18" i="2"/>
  <c r="Y18" i="2"/>
  <c r="Z18" i="2"/>
  <c r="AA18" i="2"/>
  <c r="T19" i="2"/>
  <c r="U19" i="2"/>
  <c r="V19" i="2"/>
  <c r="W19" i="2"/>
  <c r="X19" i="2"/>
  <c r="Y19" i="2"/>
  <c r="Z19" i="2"/>
  <c r="AA19" i="2"/>
  <c r="T20" i="2"/>
  <c r="U20" i="2"/>
  <c r="V20" i="2"/>
  <c r="W20" i="2"/>
  <c r="X20" i="2"/>
  <c r="Y20" i="2"/>
  <c r="Z20" i="2"/>
  <c r="AA20" i="2"/>
  <c r="T21" i="2"/>
  <c r="U21" i="2"/>
  <c r="V21" i="2"/>
  <c r="W21" i="2"/>
  <c r="X21" i="2"/>
  <c r="Y21" i="2"/>
  <c r="Z21" i="2"/>
  <c r="AA21" i="2"/>
  <c r="T22" i="2"/>
  <c r="U22" i="2"/>
  <c r="V22" i="2"/>
  <c r="W22" i="2"/>
  <c r="X22" i="2"/>
  <c r="Y22" i="2"/>
  <c r="Z22" i="2"/>
  <c r="AA22" i="2"/>
  <c r="T23" i="2"/>
  <c r="U23" i="2"/>
  <c r="V23" i="2"/>
  <c r="W23" i="2"/>
  <c r="X23" i="2"/>
  <c r="Y23" i="2"/>
  <c r="Z23" i="2"/>
  <c r="AA23" i="2"/>
  <c r="T24" i="2"/>
  <c r="U24" i="2"/>
  <c r="V24" i="2"/>
  <c r="W24" i="2"/>
  <c r="X24" i="2"/>
  <c r="Y24" i="2"/>
  <c r="Z24" i="2"/>
  <c r="AA24" i="2"/>
  <c r="T25" i="2"/>
  <c r="U25" i="2"/>
  <c r="V25" i="2"/>
  <c r="W25" i="2"/>
  <c r="X25" i="2"/>
  <c r="Y25" i="2"/>
  <c r="Z25" i="2"/>
  <c r="AA25" i="2"/>
  <c r="T26" i="2"/>
  <c r="U26" i="2"/>
  <c r="V26" i="2"/>
  <c r="W26" i="2"/>
  <c r="X26" i="2"/>
  <c r="Y26" i="2"/>
  <c r="Z26" i="2"/>
  <c r="AA26" i="2"/>
  <c r="T27" i="2"/>
  <c r="U27" i="2"/>
  <c r="V27" i="2"/>
  <c r="W27" i="2"/>
  <c r="X27" i="2"/>
  <c r="Y27" i="2"/>
  <c r="Z27" i="2"/>
  <c r="AA27" i="2"/>
  <c r="T28" i="2"/>
  <c r="U28" i="2"/>
  <c r="V28" i="2"/>
  <c r="W28" i="2"/>
  <c r="X28" i="2"/>
  <c r="Y28" i="2"/>
  <c r="Z28" i="2"/>
  <c r="AA28" i="2"/>
  <c r="T29" i="2"/>
  <c r="AE29" i="2" s="1"/>
  <c r="U29" i="2"/>
  <c r="V29" i="2"/>
  <c r="W29" i="2"/>
  <c r="X29" i="2"/>
  <c r="Y29" i="2"/>
  <c r="Z29" i="2"/>
  <c r="AA29" i="2"/>
  <c r="T30" i="2"/>
  <c r="U30" i="2"/>
  <c r="V30" i="2"/>
  <c r="W30" i="2"/>
  <c r="X30" i="2"/>
  <c r="Y30" i="2"/>
  <c r="Z30" i="2"/>
  <c r="AA30" i="2"/>
  <c r="T31" i="2"/>
  <c r="U31" i="2"/>
  <c r="V31" i="2"/>
  <c r="W31" i="2"/>
  <c r="X31" i="2"/>
  <c r="Y31" i="2"/>
  <c r="Z31" i="2"/>
  <c r="AA31" i="2"/>
  <c r="T32" i="2"/>
  <c r="U32" i="2"/>
  <c r="V32" i="2"/>
  <c r="W32" i="2"/>
  <c r="X32" i="2"/>
  <c r="Y32" i="2"/>
  <c r="Z32" i="2"/>
  <c r="AA32" i="2"/>
  <c r="T33" i="2"/>
  <c r="U33" i="2"/>
  <c r="V33" i="2"/>
  <c r="W33" i="2"/>
  <c r="X33" i="2"/>
  <c r="Y33" i="2"/>
  <c r="Z33" i="2"/>
  <c r="AA33" i="2"/>
  <c r="T34" i="2"/>
  <c r="U34" i="2"/>
  <c r="V34" i="2"/>
  <c r="W34" i="2"/>
  <c r="X34" i="2"/>
  <c r="Y34" i="2"/>
  <c r="Z34" i="2"/>
  <c r="AA34" i="2"/>
  <c r="T35" i="2"/>
  <c r="U35" i="2"/>
  <c r="V35" i="2"/>
  <c r="W35" i="2"/>
  <c r="X35" i="2"/>
  <c r="Y35" i="2"/>
  <c r="Z35" i="2"/>
  <c r="AA35" i="2"/>
  <c r="T36" i="2"/>
  <c r="U36" i="2"/>
  <c r="V36" i="2"/>
  <c r="W36" i="2"/>
  <c r="X36" i="2"/>
  <c r="Y36" i="2"/>
  <c r="Z36" i="2"/>
  <c r="AA36" i="2"/>
  <c r="T37" i="2"/>
  <c r="U37" i="2"/>
  <c r="V37" i="2"/>
  <c r="W37" i="2"/>
  <c r="X37" i="2"/>
  <c r="Y37" i="2"/>
  <c r="Z37" i="2"/>
  <c r="AA37" i="2"/>
  <c r="T38" i="2"/>
  <c r="U38" i="2"/>
  <c r="V38" i="2"/>
  <c r="W38" i="2"/>
  <c r="X38" i="2"/>
  <c r="Y38" i="2"/>
  <c r="Z38" i="2"/>
  <c r="AA38" i="2"/>
  <c r="T39" i="2"/>
  <c r="U39" i="2"/>
  <c r="V39" i="2"/>
  <c r="W39" i="2"/>
  <c r="X39" i="2"/>
  <c r="Y39" i="2"/>
  <c r="Z39" i="2"/>
  <c r="AA39" i="2"/>
  <c r="T40" i="2"/>
  <c r="U40" i="2"/>
  <c r="V40" i="2"/>
  <c r="W40" i="2"/>
  <c r="X40" i="2"/>
  <c r="Y40" i="2"/>
  <c r="Z40" i="2"/>
  <c r="AA40" i="2"/>
  <c r="T41" i="2"/>
  <c r="U41" i="2"/>
  <c r="V41" i="2"/>
  <c r="W41" i="2"/>
  <c r="X41" i="2"/>
  <c r="Y41" i="2"/>
  <c r="Z41" i="2"/>
  <c r="AA41" i="2"/>
  <c r="T42" i="2"/>
  <c r="U42" i="2"/>
  <c r="V42" i="2"/>
  <c r="W42" i="2"/>
  <c r="X42" i="2"/>
  <c r="Y42" i="2"/>
  <c r="Z42" i="2"/>
  <c r="AA42" i="2"/>
  <c r="T43" i="2"/>
  <c r="U43" i="2"/>
  <c r="V43" i="2"/>
  <c r="W43" i="2"/>
  <c r="X43" i="2"/>
  <c r="Y43" i="2"/>
  <c r="Z43" i="2"/>
  <c r="AA43" i="2"/>
  <c r="T44" i="2"/>
  <c r="U44" i="2"/>
  <c r="V44" i="2"/>
  <c r="W44" i="2"/>
  <c r="X44" i="2"/>
  <c r="Y44" i="2"/>
  <c r="Z44" i="2"/>
  <c r="AA44" i="2"/>
  <c r="T45" i="2"/>
  <c r="U45" i="2"/>
  <c r="V45" i="2"/>
  <c r="W45" i="2"/>
  <c r="X45" i="2"/>
  <c r="Y45" i="2"/>
  <c r="Z45" i="2"/>
  <c r="AA45" i="2"/>
  <c r="T46" i="2"/>
  <c r="U46" i="2"/>
  <c r="V46" i="2"/>
  <c r="W46" i="2"/>
  <c r="X46" i="2"/>
  <c r="Y46" i="2"/>
  <c r="Z46" i="2"/>
  <c r="AA46" i="2"/>
  <c r="T47" i="2"/>
  <c r="U47" i="2"/>
  <c r="V47" i="2"/>
  <c r="W47" i="2"/>
  <c r="X47" i="2"/>
  <c r="Y47" i="2"/>
  <c r="Z47" i="2"/>
  <c r="AA47" i="2"/>
  <c r="T48" i="2"/>
  <c r="U48" i="2"/>
  <c r="V48" i="2"/>
  <c r="W48" i="2"/>
  <c r="X48" i="2"/>
  <c r="Y48" i="2"/>
  <c r="Z48" i="2"/>
  <c r="AA48" i="2"/>
  <c r="T49" i="2"/>
  <c r="U49" i="2"/>
  <c r="V49" i="2"/>
  <c r="W49" i="2"/>
  <c r="X49" i="2"/>
  <c r="Y49" i="2"/>
  <c r="Z49" i="2"/>
  <c r="AA49" i="2"/>
  <c r="T50" i="2"/>
  <c r="U50" i="2"/>
  <c r="V50" i="2"/>
  <c r="W50" i="2"/>
  <c r="X50" i="2"/>
  <c r="Y50" i="2"/>
  <c r="Z50" i="2"/>
  <c r="AA50" i="2"/>
  <c r="T51" i="2"/>
  <c r="U51" i="2"/>
  <c r="V51" i="2"/>
  <c r="W51" i="2"/>
  <c r="X51" i="2"/>
  <c r="Y51" i="2"/>
  <c r="Z51" i="2"/>
  <c r="AA51" i="2"/>
  <c r="T52" i="2"/>
  <c r="U52" i="2"/>
  <c r="V52" i="2"/>
  <c r="W52" i="2"/>
  <c r="X52" i="2"/>
  <c r="Y52" i="2"/>
  <c r="Z52" i="2"/>
  <c r="AA52" i="2"/>
  <c r="T53" i="2"/>
  <c r="U53" i="2"/>
  <c r="V53" i="2"/>
  <c r="W53" i="2"/>
  <c r="X53" i="2"/>
  <c r="Y53" i="2"/>
  <c r="Z53" i="2"/>
  <c r="AA53" i="2"/>
  <c r="T54" i="2"/>
  <c r="U54" i="2"/>
  <c r="V54" i="2"/>
  <c r="W54" i="2"/>
  <c r="X54" i="2"/>
  <c r="Y54" i="2"/>
  <c r="Z54" i="2"/>
  <c r="AA54" i="2"/>
  <c r="T55" i="2"/>
  <c r="U55" i="2"/>
  <c r="V55" i="2"/>
  <c r="W55" i="2"/>
  <c r="X55" i="2"/>
  <c r="Y55" i="2"/>
  <c r="Z55" i="2"/>
  <c r="AA55" i="2"/>
  <c r="T56" i="2"/>
  <c r="U56" i="2"/>
  <c r="V56" i="2"/>
  <c r="W56" i="2"/>
  <c r="X56" i="2"/>
  <c r="Y56" i="2"/>
  <c r="Z56" i="2"/>
  <c r="AA56" i="2"/>
  <c r="T57" i="2"/>
  <c r="U57" i="2"/>
  <c r="V57" i="2"/>
  <c r="W57" i="2"/>
  <c r="X57" i="2"/>
  <c r="Y57" i="2"/>
  <c r="Z57" i="2"/>
  <c r="AA57" i="2"/>
  <c r="T58" i="2"/>
  <c r="U58" i="2"/>
  <c r="V58" i="2"/>
  <c r="W58" i="2"/>
  <c r="X58" i="2"/>
  <c r="Y58" i="2"/>
  <c r="Z58" i="2"/>
  <c r="AA58" i="2"/>
  <c r="T59" i="2"/>
  <c r="U59" i="2"/>
  <c r="V59" i="2"/>
  <c r="W59" i="2"/>
  <c r="X59" i="2"/>
  <c r="Y59" i="2"/>
  <c r="Z59" i="2"/>
  <c r="AA59" i="2"/>
  <c r="T60" i="2"/>
  <c r="U60" i="2"/>
  <c r="V60" i="2"/>
  <c r="W60" i="2"/>
  <c r="X60" i="2"/>
  <c r="Y60" i="2"/>
  <c r="Z60" i="2"/>
  <c r="AA60" i="2"/>
  <c r="T61" i="2"/>
  <c r="AE61" i="2" s="1"/>
  <c r="U61" i="2"/>
  <c r="V61" i="2"/>
  <c r="W61" i="2"/>
  <c r="X61" i="2"/>
  <c r="Y61" i="2"/>
  <c r="Z61" i="2"/>
  <c r="AA61" i="2"/>
  <c r="T62" i="2"/>
  <c r="U62" i="2"/>
  <c r="V62" i="2"/>
  <c r="W62" i="2"/>
  <c r="X62" i="2"/>
  <c r="Y62" i="2"/>
  <c r="Z62" i="2"/>
  <c r="AA62" i="2"/>
  <c r="T63" i="2"/>
  <c r="U63" i="2"/>
  <c r="V63" i="2"/>
  <c r="W63" i="2"/>
  <c r="X63" i="2"/>
  <c r="Y63" i="2"/>
  <c r="Z63" i="2"/>
  <c r="AA63" i="2"/>
  <c r="T64" i="2"/>
  <c r="U64" i="2"/>
  <c r="V64" i="2"/>
  <c r="W64" i="2"/>
  <c r="X64" i="2"/>
  <c r="Y64" i="2"/>
  <c r="Z64" i="2"/>
  <c r="AA64" i="2"/>
  <c r="T65" i="2"/>
  <c r="U65" i="2"/>
  <c r="V65" i="2"/>
  <c r="W65" i="2"/>
  <c r="X65" i="2"/>
  <c r="Y65" i="2"/>
  <c r="Z65" i="2"/>
  <c r="AA65" i="2"/>
  <c r="T66" i="2"/>
  <c r="U66" i="2"/>
  <c r="V66" i="2"/>
  <c r="W66" i="2"/>
  <c r="X66" i="2"/>
  <c r="Y66" i="2"/>
  <c r="Z66" i="2"/>
  <c r="AA66" i="2"/>
  <c r="T67" i="2"/>
  <c r="U67" i="2"/>
  <c r="V67" i="2"/>
  <c r="W67" i="2"/>
  <c r="X67" i="2"/>
  <c r="Y67" i="2"/>
  <c r="Z67" i="2"/>
  <c r="AA67" i="2"/>
  <c r="T68" i="2"/>
  <c r="U68" i="2"/>
  <c r="V68" i="2"/>
  <c r="W68" i="2"/>
  <c r="X68" i="2"/>
  <c r="Y68" i="2"/>
  <c r="Z68" i="2"/>
  <c r="AA68" i="2"/>
  <c r="T69" i="2"/>
  <c r="U69" i="2"/>
  <c r="V69" i="2"/>
  <c r="W69" i="2"/>
  <c r="X69" i="2"/>
  <c r="Y69" i="2"/>
  <c r="Z69" i="2"/>
  <c r="AA69" i="2"/>
  <c r="T70" i="2"/>
  <c r="U70" i="2"/>
  <c r="V70" i="2"/>
  <c r="W70" i="2"/>
  <c r="X70" i="2"/>
  <c r="Y70" i="2"/>
  <c r="Z70" i="2"/>
  <c r="AA70" i="2"/>
  <c r="T71" i="2"/>
  <c r="U71" i="2"/>
  <c r="V71" i="2"/>
  <c r="W71" i="2"/>
  <c r="X71" i="2"/>
  <c r="Y71" i="2"/>
  <c r="Z71" i="2"/>
  <c r="AA71" i="2"/>
  <c r="T72" i="2"/>
  <c r="U72" i="2"/>
  <c r="V72" i="2"/>
  <c r="W72" i="2"/>
  <c r="X72" i="2"/>
  <c r="Y72" i="2"/>
  <c r="Z72" i="2"/>
  <c r="AA72" i="2"/>
  <c r="T73" i="2"/>
  <c r="U73" i="2"/>
  <c r="V73" i="2"/>
  <c r="W73" i="2"/>
  <c r="X73" i="2"/>
  <c r="Y73" i="2"/>
  <c r="Z73" i="2"/>
  <c r="AA73" i="2"/>
  <c r="T74" i="2"/>
  <c r="U74" i="2"/>
  <c r="V74" i="2"/>
  <c r="W74" i="2"/>
  <c r="X74" i="2"/>
  <c r="Y74" i="2"/>
  <c r="Z74" i="2"/>
  <c r="AA74" i="2"/>
  <c r="T75" i="2"/>
  <c r="U75" i="2"/>
  <c r="V75" i="2"/>
  <c r="W75" i="2"/>
  <c r="X75" i="2"/>
  <c r="Y75" i="2"/>
  <c r="Z75" i="2"/>
  <c r="AA75" i="2"/>
  <c r="T76" i="2"/>
  <c r="U76" i="2"/>
  <c r="V76" i="2"/>
  <c r="W76" i="2"/>
  <c r="X76" i="2"/>
  <c r="Y76" i="2"/>
  <c r="Z76" i="2"/>
  <c r="AA76" i="2"/>
  <c r="T77" i="2"/>
  <c r="AE77" i="2" s="1"/>
  <c r="U77" i="2"/>
  <c r="V77" i="2"/>
  <c r="W77" i="2"/>
  <c r="X77" i="2"/>
  <c r="Y77" i="2"/>
  <c r="Z77" i="2"/>
  <c r="AA77" i="2"/>
  <c r="T78" i="2"/>
  <c r="U78" i="2"/>
  <c r="V78" i="2"/>
  <c r="W78" i="2"/>
  <c r="X78" i="2"/>
  <c r="Y78" i="2"/>
  <c r="Z78" i="2"/>
  <c r="AA78" i="2"/>
  <c r="T79" i="2"/>
  <c r="U79" i="2"/>
  <c r="V79" i="2"/>
  <c r="W79" i="2"/>
  <c r="X79" i="2"/>
  <c r="Y79" i="2"/>
  <c r="Z79" i="2"/>
  <c r="AA79" i="2"/>
  <c r="T80" i="2"/>
  <c r="U80" i="2"/>
  <c r="V80" i="2"/>
  <c r="W80" i="2"/>
  <c r="X80" i="2"/>
  <c r="Y80" i="2"/>
  <c r="Z80" i="2"/>
  <c r="AA80" i="2"/>
  <c r="T81" i="2"/>
  <c r="U81" i="2"/>
  <c r="V81" i="2"/>
  <c r="W81" i="2"/>
  <c r="X81" i="2"/>
  <c r="Y81" i="2"/>
  <c r="Z81" i="2"/>
  <c r="AA81" i="2"/>
  <c r="T82" i="2"/>
  <c r="U82" i="2"/>
  <c r="V82" i="2"/>
  <c r="W82" i="2"/>
  <c r="X82" i="2"/>
  <c r="Y82" i="2"/>
  <c r="Z82" i="2"/>
  <c r="AA82" i="2"/>
  <c r="T83" i="2"/>
  <c r="U83" i="2"/>
  <c r="V83" i="2"/>
  <c r="W83" i="2"/>
  <c r="X83" i="2"/>
  <c r="Y83" i="2"/>
  <c r="Z83" i="2"/>
  <c r="AA83" i="2"/>
  <c r="T84" i="2"/>
  <c r="U84" i="2"/>
  <c r="V84" i="2"/>
  <c r="W84" i="2"/>
  <c r="X84" i="2"/>
  <c r="Y84" i="2"/>
  <c r="Z84" i="2"/>
  <c r="AA84" i="2"/>
  <c r="T85" i="2"/>
  <c r="U85" i="2"/>
  <c r="V85" i="2"/>
  <c r="W85" i="2"/>
  <c r="X85" i="2"/>
  <c r="Y85" i="2"/>
  <c r="Z85" i="2"/>
  <c r="AA85" i="2"/>
  <c r="T86" i="2"/>
  <c r="U86" i="2"/>
  <c r="V86" i="2"/>
  <c r="W86" i="2"/>
  <c r="X86" i="2"/>
  <c r="Y86" i="2"/>
  <c r="Z86" i="2"/>
  <c r="AA86" i="2"/>
  <c r="T87" i="2"/>
  <c r="U87" i="2"/>
  <c r="V87" i="2"/>
  <c r="W87" i="2"/>
  <c r="X87" i="2"/>
  <c r="Y87" i="2"/>
  <c r="Z87" i="2"/>
  <c r="AA87" i="2"/>
  <c r="T88" i="2"/>
  <c r="U88" i="2"/>
  <c r="V88" i="2"/>
  <c r="W88" i="2"/>
  <c r="X88" i="2"/>
  <c r="Y88" i="2"/>
  <c r="Z88" i="2"/>
  <c r="AA88" i="2"/>
  <c r="T89" i="2"/>
  <c r="U89" i="2"/>
  <c r="V89" i="2"/>
  <c r="W89" i="2"/>
  <c r="X89" i="2"/>
  <c r="Y89" i="2"/>
  <c r="Z89" i="2"/>
  <c r="AA89" i="2"/>
  <c r="T90" i="2"/>
  <c r="U90" i="2"/>
  <c r="V90" i="2"/>
  <c r="W90" i="2"/>
  <c r="X90" i="2"/>
  <c r="Y90" i="2"/>
  <c r="Z90" i="2"/>
  <c r="AA90" i="2"/>
  <c r="T91" i="2"/>
  <c r="U91" i="2"/>
  <c r="V91" i="2"/>
  <c r="W91" i="2"/>
  <c r="X91" i="2"/>
  <c r="Y91" i="2"/>
  <c r="Z91" i="2"/>
  <c r="AA91" i="2"/>
  <c r="T92" i="2"/>
  <c r="U92" i="2"/>
  <c r="V92" i="2"/>
  <c r="W92" i="2"/>
  <c r="X92" i="2"/>
  <c r="Y92" i="2"/>
  <c r="Z92" i="2"/>
  <c r="AA92" i="2"/>
  <c r="T93" i="2"/>
  <c r="U93" i="2"/>
  <c r="V93" i="2"/>
  <c r="AE93" i="2" s="1"/>
  <c r="W93" i="2"/>
  <c r="X93" i="2"/>
  <c r="Y93" i="2"/>
  <c r="Z93" i="2"/>
  <c r="AA93" i="2"/>
  <c r="T94" i="2"/>
  <c r="U94" i="2"/>
  <c r="V94" i="2"/>
  <c r="W94" i="2"/>
  <c r="X94" i="2"/>
  <c r="Y94" i="2"/>
  <c r="Z94" i="2"/>
  <c r="AA94" i="2"/>
  <c r="T95" i="2"/>
  <c r="U95" i="2"/>
  <c r="V95" i="2"/>
  <c r="W95" i="2"/>
  <c r="X95" i="2"/>
  <c r="Y95" i="2"/>
  <c r="Z95" i="2"/>
  <c r="AA95" i="2"/>
  <c r="T96" i="2"/>
  <c r="U96" i="2"/>
  <c r="V96" i="2"/>
  <c r="W96" i="2"/>
  <c r="X96" i="2"/>
  <c r="Y96" i="2"/>
  <c r="Z96" i="2"/>
  <c r="AA96" i="2"/>
  <c r="T97" i="2"/>
  <c r="U97" i="2"/>
  <c r="V97" i="2"/>
  <c r="W97" i="2"/>
  <c r="X97" i="2"/>
  <c r="Y97" i="2"/>
  <c r="Z97" i="2"/>
  <c r="AA97" i="2"/>
  <c r="T98" i="2"/>
  <c r="U98" i="2"/>
  <c r="V98" i="2"/>
  <c r="W98" i="2"/>
  <c r="X98" i="2"/>
  <c r="Y98" i="2"/>
  <c r="Z98" i="2"/>
  <c r="AA98" i="2"/>
  <c r="T99" i="2"/>
  <c r="U99" i="2"/>
  <c r="V99" i="2"/>
  <c r="W99" i="2"/>
  <c r="X99" i="2"/>
  <c r="Y99" i="2"/>
  <c r="Z99" i="2"/>
  <c r="AA99" i="2"/>
  <c r="T100" i="2"/>
  <c r="U100" i="2"/>
  <c r="V100" i="2"/>
  <c r="W100" i="2"/>
  <c r="X100" i="2"/>
  <c r="Y100" i="2"/>
  <c r="Z100" i="2"/>
  <c r="AA100" i="2"/>
  <c r="T101" i="2"/>
  <c r="U101" i="2"/>
  <c r="V101" i="2"/>
  <c r="W101" i="2"/>
  <c r="X101" i="2"/>
  <c r="Y101" i="2"/>
  <c r="Z101" i="2"/>
  <c r="AA101" i="2"/>
  <c r="T102" i="2"/>
  <c r="U102" i="2"/>
  <c r="V102" i="2"/>
  <c r="W102" i="2"/>
  <c r="X102" i="2"/>
  <c r="Y102" i="2"/>
  <c r="Z102" i="2"/>
  <c r="AA102" i="2"/>
  <c r="T103" i="2"/>
  <c r="U103" i="2"/>
  <c r="V103" i="2"/>
  <c r="W103" i="2"/>
  <c r="X103" i="2"/>
  <c r="Y103" i="2"/>
  <c r="Z103" i="2"/>
  <c r="AA103" i="2"/>
  <c r="T104" i="2"/>
  <c r="U104" i="2"/>
  <c r="V104" i="2"/>
  <c r="W104" i="2"/>
  <c r="X104" i="2"/>
  <c r="Y104" i="2"/>
  <c r="Z104" i="2"/>
  <c r="AA104" i="2"/>
  <c r="T105" i="2"/>
  <c r="U105" i="2"/>
  <c r="V105" i="2"/>
  <c r="W105" i="2"/>
  <c r="X105" i="2"/>
  <c r="Y105" i="2"/>
  <c r="Z105" i="2"/>
  <c r="AA105" i="2"/>
  <c r="T106" i="2"/>
  <c r="U106" i="2"/>
  <c r="V106" i="2"/>
  <c r="W106" i="2"/>
  <c r="X106" i="2"/>
  <c r="Y106" i="2"/>
  <c r="Z106" i="2"/>
  <c r="AA106" i="2"/>
  <c r="T107" i="2"/>
  <c r="U107" i="2"/>
  <c r="V107" i="2"/>
  <c r="W107" i="2"/>
  <c r="X107" i="2"/>
  <c r="Y107" i="2"/>
  <c r="Z107" i="2"/>
  <c r="AA107" i="2"/>
  <c r="T108" i="2"/>
  <c r="U108" i="2"/>
  <c r="V108" i="2"/>
  <c r="W108" i="2"/>
  <c r="X108" i="2"/>
  <c r="Y108" i="2"/>
  <c r="Z108" i="2"/>
  <c r="AA108" i="2"/>
  <c r="T109" i="2"/>
  <c r="U109" i="2"/>
  <c r="V109" i="2"/>
  <c r="W109" i="2"/>
  <c r="X109" i="2"/>
  <c r="Y109" i="2"/>
  <c r="Z109" i="2"/>
  <c r="AA109" i="2"/>
  <c r="T110" i="2"/>
  <c r="U110" i="2"/>
  <c r="V110" i="2"/>
  <c r="W110" i="2"/>
  <c r="X110" i="2"/>
  <c r="Y110" i="2"/>
  <c r="Z110" i="2"/>
  <c r="AA110" i="2"/>
  <c r="T111" i="2"/>
  <c r="U111" i="2"/>
  <c r="V111" i="2"/>
  <c r="W111" i="2"/>
  <c r="X111" i="2"/>
  <c r="Y111" i="2"/>
  <c r="Z111" i="2"/>
  <c r="AA111" i="2"/>
  <c r="T112" i="2"/>
  <c r="U112" i="2"/>
  <c r="V112" i="2"/>
  <c r="W112" i="2"/>
  <c r="X112" i="2"/>
  <c r="Y112" i="2"/>
  <c r="Z112" i="2"/>
  <c r="AA112" i="2"/>
  <c r="T113" i="2"/>
  <c r="U113" i="2"/>
  <c r="V113" i="2"/>
  <c r="W113" i="2"/>
  <c r="X113" i="2"/>
  <c r="Y113" i="2"/>
  <c r="Z113" i="2"/>
  <c r="AA113" i="2"/>
  <c r="T114" i="2"/>
  <c r="U114" i="2"/>
  <c r="V114" i="2"/>
  <c r="W114" i="2"/>
  <c r="X114" i="2"/>
  <c r="Y114" i="2"/>
  <c r="Z114" i="2"/>
  <c r="AA114" i="2"/>
  <c r="T115" i="2"/>
  <c r="U115" i="2"/>
  <c r="V115" i="2"/>
  <c r="W115" i="2"/>
  <c r="X115" i="2"/>
  <c r="Y115" i="2"/>
  <c r="Z115" i="2"/>
  <c r="AA115" i="2"/>
  <c r="T116" i="2"/>
  <c r="U116" i="2"/>
  <c r="V116" i="2"/>
  <c r="AE116" i="2" s="1"/>
  <c r="W116" i="2"/>
  <c r="X116" i="2"/>
  <c r="Y116" i="2"/>
  <c r="Z116" i="2"/>
  <c r="AA116" i="2"/>
  <c r="T117" i="2"/>
  <c r="U117" i="2"/>
  <c r="V117" i="2"/>
  <c r="W117" i="2"/>
  <c r="X117" i="2"/>
  <c r="Y117" i="2"/>
  <c r="Z117" i="2"/>
  <c r="AA117" i="2"/>
  <c r="T118" i="2"/>
  <c r="U118" i="2"/>
  <c r="V118" i="2"/>
  <c r="W118" i="2"/>
  <c r="X118" i="2"/>
  <c r="Y118" i="2"/>
  <c r="Z118" i="2"/>
  <c r="AA118" i="2"/>
  <c r="T119" i="2"/>
  <c r="U119" i="2"/>
  <c r="V119" i="2"/>
  <c r="W119" i="2"/>
  <c r="X119" i="2"/>
  <c r="Y119" i="2"/>
  <c r="Z119" i="2"/>
  <c r="AA119" i="2"/>
  <c r="U2" i="2"/>
  <c r="V2" i="2"/>
  <c r="W2" i="2"/>
  <c r="X2" i="2"/>
  <c r="Y2" i="2"/>
  <c r="Z2" i="2"/>
  <c r="AA2" i="2"/>
  <c r="P3" i="2"/>
  <c r="Q3" i="2"/>
  <c r="R3" i="2"/>
  <c r="S3" i="2"/>
  <c r="P4" i="2"/>
  <c r="Q4" i="2"/>
  <c r="R4" i="2"/>
  <c r="S4" i="2"/>
  <c r="P5" i="2"/>
  <c r="Q5" i="2"/>
  <c r="R5" i="2"/>
  <c r="S5" i="2"/>
  <c r="P6" i="2"/>
  <c r="Q6" i="2"/>
  <c r="R6" i="2"/>
  <c r="S6" i="2"/>
  <c r="P7" i="2"/>
  <c r="Q7" i="2"/>
  <c r="R7" i="2"/>
  <c r="S7" i="2"/>
  <c r="P8" i="2"/>
  <c r="Q8" i="2"/>
  <c r="R8" i="2"/>
  <c r="S8" i="2"/>
  <c r="P9" i="2"/>
  <c r="Q9" i="2"/>
  <c r="R9" i="2"/>
  <c r="S9" i="2"/>
  <c r="P10" i="2"/>
  <c r="Q10" i="2"/>
  <c r="R10" i="2"/>
  <c r="S10" i="2"/>
  <c r="P11" i="2"/>
  <c r="Q11" i="2"/>
  <c r="R11" i="2"/>
  <c r="S11" i="2"/>
  <c r="P12" i="2"/>
  <c r="Q12" i="2"/>
  <c r="R12" i="2"/>
  <c r="S12" i="2"/>
  <c r="P13" i="2"/>
  <c r="Q13" i="2"/>
  <c r="R13" i="2"/>
  <c r="S13" i="2"/>
  <c r="P14" i="2"/>
  <c r="Q14" i="2"/>
  <c r="R14" i="2"/>
  <c r="S14" i="2"/>
  <c r="P15" i="2"/>
  <c r="Q15" i="2"/>
  <c r="R15" i="2"/>
  <c r="S15" i="2"/>
  <c r="P16" i="2"/>
  <c r="Q16" i="2"/>
  <c r="R16" i="2"/>
  <c r="S16" i="2"/>
  <c r="P17" i="2"/>
  <c r="Q17" i="2"/>
  <c r="R17" i="2"/>
  <c r="S17" i="2"/>
  <c r="P18" i="2"/>
  <c r="Q18" i="2"/>
  <c r="R18" i="2"/>
  <c r="S18" i="2"/>
  <c r="P19" i="2"/>
  <c r="Q19" i="2"/>
  <c r="R19" i="2"/>
  <c r="S19" i="2"/>
  <c r="P20" i="2"/>
  <c r="Q20" i="2"/>
  <c r="R20" i="2"/>
  <c r="S20" i="2"/>
  <c r="P21" i="2"/>
  <c r="Q21" i="2"/>
  <c r="R21" i="2"/>
  <c r="S21" i="2"/>
  <c r="P22" i="2"/>
  <c r="Q22" i="2"/>
  <c r="R22" i="2"/>
  <c r="S22" i="2"/>
  <c r="P23" i="2"/>
  <c r="Q23" i="2"/>
  <c r="R23" i="2"/>
  <c r="S23" i="2"/>
  <c r="P24" i="2"/>
  <c r="Q24" i="2"/>
  <c r="R24" i="2"/>
  <c r="S24" i="2"/>
  <c r="P25" i="2"/>
  <c r="Q25" i="2"/>
  <c r="R25" i="2"/>
  <c r="S25" i="2"/>
  <c r="P26" i="2"/>
  <c r="Q26" i="2"/>
  <c r="R26" i="2"/>
  <c r="S26" i="2"/>
  <c r="P27" i="2"/>
  <c r="Q27" i="2"/>
  <c r="R27" i="2"/>
  <c r="S27" i="2"/>
  <c r="P28" i="2"/>
  <c r="Q28" i="2"/>
  <c r="R28" i="2"/>
  <c r="S28" i="2"/>
  <c r="P29" i="2"/>
  <c r="Q29" i="2"/>
  <c r="R29" i="2"/>
  <c r="S29" i="2"/>
  <c r="P30" i="2"/>
  <c r="Q30" i="2"/>
  <c r="R30" i="2"/>
  <c r="S30" i="2"/>
  <c r="P31" i="2"/>
  <c r="Q31" i="2"/>
  <c r="R31" i="2"/>
  <c r="S31" i="2"/>
  <c r="P32" i="2"/>
  <c r="Q32" i="2"/>
  <c r="R32" i="2"/>
  <c r="S32" i="2"/>
  <c r="P33" i="2"/>
  <c r="Q33" i="2"/>
  <c r="R33" i="2"/>
  <c r="S33" i="2"/>
  <c r="P34" i="2"/>
  <c r="Q34" i="2"/>
  <c r="R34" i="2"/>
  <c r="S34" i="2"/>
  <c r="P35" i="2"/>
  <c r="Q35" i="2"/>
  <c r="R35" i="2"/>
  <c r="S35" i="2"/>
  <c r="P36" i="2"/>
  <c r="Q36" i="2"/>
  <c r="R36" i="2"/>
  <c r="S36" i="2"/>
  <c r="P37" i="2"/>
  <c r="Q37" i="2"/>
  <c r="R37" i="2"/>
  <c r="S37" i="2"/>
  <c r="P38" i="2"/>
  <c r="Q38" i="2"/>
  <c r="R38" i="2"/>
  <c r="S38" i="2"/>
  <c r="P39" i="2"/>
  <c r="Q39" i="2"/>
  <c r="R39" i="2"/>
  <c r="S39" i="2"/>
  <c r="P40" i="2"/>
  <c r="Q40" i="2"/>
  <c r="R40" i="2"/>
  <c r="S40" i="2"/>
  <c r="P41" i="2"/>
  <c r="Q41" i="2"/>
  <c r="R41" i="2"/>
  <c r="S41" i="2"/>
  <c r="P42" i="2"/>
  <c r="Q42" i="2"/>
  <c r="R42" i="2"/>
  <c r="S42" i="2"/>
  <c r="P43" i="2"/>
  <c r="Q43" i="2"/>
  <c r="R43" i="2"/>
  <c r="S43" i="2"/>
  <c r="P44" i="2"/>
  <c r="Q44" i="2"/>
  <c r="R44" i="2"/>
  <c r="S44" i="2"/>
  <c r="P45" i="2"/>
  <c r="Q45" i="2"/>
  <c r="R45" i="2"/>
  <c r="S45" i="2"/>
  <c r="P46" i="2"/>
  <c r="Q46" i="2"/>
  <c r="R46" i="2"/>
  <c r="S46" i="2"/>
  <c r="P47" i="2"/>
  <c r="Q47" i="2"/>
  <c r="R47" i="2"/>
  <c r="S47" i="2"/>
  <c r="P48" i="2"/>
  <c r="Q48" i="2"/>
  <c r="R48" i="2"/>
  <c r="S48" i="2"/>
  <c r="P49" i="2"/>
  <c r="Q49" i="2"/>
  <c r="R49" i="2"/>
  <c r="S49" i="2"/>
  <c r="P50" i="2"/>
  <c r="Q50" i="2"/>
  <c r="R50" i="2"/>
  <c r="S50" i="2"/>
  <c r="P51" i="2"/>
  <c r="Q51" i="2"/>
  <c r="R51" i="2"/>
  <c r="S51" i="2"/>
  <c r="P52" i="2"/>
  <c r="Q52" i="2"/>
  <c r="R52" i="2"/>
  <c r="S52" i="2"/>
  <c r="P53" i="2"/>
  <c r="Q53" i="2"/>
  <c r="R53" i="2"/>
  <c r="S53" i="2"/>
  <c r="P54" i="2"/>
  <c r="Q54" i="2"/>
  <c r="R54" i="2"/>
  <c r="S54" i="2"/>
  <c r="P55" i="2"/>
  <c r="Q55" i="2"/>
  <c r="R55" i="2"/>
  <c r="S55" i="2"/>
  <c r="P56" i="2"/>
  <c r="Q56" i="2"/>
  <c r="R56" i="2"/>
  <c r="S56" i="2"/>
  <c r="P57" i="2"/>
  <c r="Q57" i="2"/>
  <c r="R57" i="2"/>
  <c r="S57" i="2"/>
  <c r="P58" i="2"/>
  <c r="Q58" i="2"/>
  <c r="R58" i="2"/>
  <c r="S58" i="2"/>
  <c r="P59" i="2"/>
  <c r="Q59" i="2"/>
  <c r="R59" i="2"/>
  <c r="S59" i="2"/>
  <c r="P60" i="2"/>
  <c r="Q60" i="2"/>
  <c r="R60" i="2"/>
  <c r="S60" i="2"/>
  <c r="P61" i="2"/>
  <c r="Q61" i="2"/>
  <c r="R61" i="2"/>
  <c r="S61" i="2"/>
  <c r="P62" i="2"/>
  <c r="Q62" i="2"/>
  <c r="R62" i="2"/>
  <c r="S62" i="2"/>
  <c r="P63" i="2"/>
  <c r="Q63" i="2"/>
  <c r="R63" i="2"/>
  <c r="S63" i="2"/>
  <c r="P64" i="2"/>
  <c r="Q64" i="2"/>
  <c r="R64" i="2"/>
  <c r="S64" i="2"/>
  <c r="P65" i="2"/>
  <c r="Q65" i="2"/>
  <c r="R65" i="2"/>
  <c r="S65" i="2"/>
  <c r="P66" i="2"/>
  <c r="Q66" i="2"/>
  <c r="R66" i="2"/>
  <c r="S66" i="2"/>
  <c r="P67" i="2"/>
  <c r="Q67" i="2"/>
  <c r="R67" i="2"/>
  <c r="S67" i="2"/>
  <c r="P68" i="2"/>
  <c r="Q68" i="2"/>
  <c r="R68" i="2"/>
  <c r="S68" i="2"/>
  <c r="P69" i="2"/>
  <c r="Q69" i="2"/>
  <c r="R69" i="2"/>
  <c r="S69" i="2"/>
  <c r="P70" i="2"/>
  <c r="Q70" i="2"/>
  <c r="R70" i="2"/>
  <c r="S70" i="2"/>
  <c r="P71" i="2"/>
  <c r="Q71" i="2"/>
  <c r="R71" i="2"/>
  <c r="S71" i="2"/>
  <c r="P72" i="2"/>
  <c r="Q72" i="2"/>
  <c r="R72" i="2"/>
  <c r="S72" i="2"/>
  <c r="P73" i="2"/>
  <c r="Q73" i="2"/>
  <c r="R73" i="2"/>
  <c r="S73" i="2"/>
  <c r="P74" i="2"/>
  <c r="Q74" i="2"/>
  <c r="R74" i="2"/>
  <c r="S74" i="2"/>
  <c r="P75" i="2"/>
  <c r="Q75" i="2"/>
  <c r="R75" i="2"/>
  <c r="S75" i="2"/>
  <c r="P76" i="2"/>
  <c r="Q76" i="2"/>
  <c r="R76" i="2"/>
  <c r="S76" i="2"/>
  <c r="P77" i="2"/>
  <c r="Q77" i="2"/>
  <c r="R77" i="2"/>
  <c r="S77" i="2"/>
  <c r="P78" i="2"/>
  <c r="Q78" i="2"/>
  <c r="R78" i="2"/>
  <c r="S78" i="2"/>
  <c r="P79" i="2"/>
  <c r="Q79" i="2"/>
  <c r="R79" i="2"/>
  <c r="S79" i="2"/>
  <c r="P80" i="2"/>
  <c r="Q80" i="2"/>
  <c r="R80" i="2"/>
  <c r="S80" i="2"/>
  <c r="P81" i="2"/>
  <c r="Q81" i="2"/>
  <c r="R81" i="2"/>
  <c r="S81" i="2"/>
  <c r="P82" i="2"/>
  <c r="Q82" i="2"/>
  <c r="R82" i="2"/>
  <c r="S82" i="2"/>
  <c r="P83" i="2"/>
  <c r="Q83" i="2"/>
  <c r="R83" i="2"/>
  <c r="S83" i="2"/>
  <c r="P84" i="2"/>
  <c r="Q84" i="2"/>
  <c r="R84" i="2"/>
  <c r="S84" i="2"/>
  <c r="P85" i="2"/>
  <c r="Q85" i="2"/>
  <c r="R85" i="2"/>
  <c r="S85" i="2"/>
  <c r="P86" i="2"/>
  <c r="Q86" i="2"/>
  <c r="R86" i="2"/>
  <c r="S86" i="2"/>
  <c r="P87" i="2"/>
  <c r="Q87" i="2"/>
  <c r="R87" i="2"/>
  <c r="S87" i="2"/>
  <c r="P88" i="2"/>
  <c r="Q88" i="2"/>
  <c r="R88" i="2"/>
  <c r="S88" i="2"/>
  <c r="P89" i="2"/>
  <c r="Q89" i="2"/>
  <c r="R89" i="2"/>
  <c r="S89" i="2"/>
  <c r="P90" i="2"/>
  <c r="Q90" i="2"/>
  <c r="R90" i="2"/>
  <c r="S90" i="2"/>
  <c r="P91" i="2"/>
  <c r="Q91" i="2"/>
  <c r="R91" i="2"/>
  <c r="S91" i="2"/>
  <c r="P92" i="2"/>
  <c r="Q92" i="2"/>
  <c r="R92" i="2"/>
  <c r="S92" i="2"/>
  <c r="P93" i="2"/>
  <c r="Q93" i="2"/>
  <c r="R93" i="2"/>
  <c r="S93" i="2"/>
  <c r="P94" i="2"/>
  <c r="Q94" i="2"/>
  <c r="R94" i="2"/>
  <c r="S94" i="2"/>
  <c r="P95" i="2"/>
  <c r="Q95" i="2"/>
  <c r="R95" i="2"/>
  <c r="S95" i="2"/>
  <c r="P96" i="2"/>
  <c r="Q96" i="2"/>
  <c r="R96" i="2"/>
  <c r="S96" i="2"/>
  <c r="P97" i="2"/>
  <c r="Q97" i="2"/>
  <c r="R97" i="2"/>
  <c r="S97" i="2"/>
  <c r="P98" i="2"/>
  <c r="Q98" i="2"/>
  <c r="R98" i="2"/>
  <c r="S98" i="2"/>
  <c r="P99" i="2"/>
  <c r="Q99" i="2"/>
  <c r="R99" i="2"/>
  <c r="S99" i="2"/>
  <c r="P100" i="2"/>
  <c r="Q100" i="2"/>
  <c r="R100" i="2"/>
  <c r="S100" i="2"/>
  <c r="P101" i="2"/>
  <c r="Q101" i="2"/>
  <c r="R101" i="2"/>
  <c r="S101" i="2"/>
  <c r="P102" i="2"/>
  <c r="Q102" i="2"/>
  <c r="R102" i="2"/>
  <c r="S102" i="2"/>
  <c r="P103" i="2"/>
  <c r="Q103" i="2"/>
  <c r="R103" i="2"/>
  <c r="S103" i="2"/>
  <c r="P104" i="2"/>
  <c r="Q104" i="2"/>
  <c r="R104" i="2"/>
  <c r="S104" i="2"/>
  <c r="P105" i="2"/>
  <c r="Q105" i="2"/>
  <c r="R105" i="2"/>
  <c r="S105" i="2"/>
  <c r="P106" i="2"/>
  <c r="Q106" i="2"/>
  <c r="R106" i="2"/>
  <c r="S106" i="2"/>
  <c r="P107" i="2"/>
  <c r="Q107" i="2"/>
  <c r="R107" i="2"/>
  <c r="S107" i="2"/>
  <c r="P108" i="2"/>
  <c r="Q108" i="2"/>
  <c r="R108" i="2"/>
  <c r="S108" i="2"/>
  <c r="P109" i="2"/>
  <c r="Q109" i="2"/>
  <c r="R109" i="2"/>
  <c r="S109" i="2"/>
  <c r="P110" i="2"/>
  <c r="Q110" i="2"/>
  <c r="R110" i="2"/>
  <c r="S110" i="2"/>
  <c r="P111" i="2"/>
  <c r="Q111" i="2"/>
  <c r="R111" i="2"/>
  <c r="S111" i="2"/>
  <c r="P112" i="2"/>
  <c r="Q112" i="2"/>
  <c r="R112" i="2"/>
  <c r="S112" i="2"/>
  <c r="P113" i="2"/>
  <c r="Q113" i="2"/>
  <c r="R113" i="2"/>
  <c r="S113" i="2"/>
  <c r="P114" i="2"/>
  <c r="Q114" i="2"/>
  <c r="R114" i="2"/>
  <c r="S114" i="2"/>
  <c r="P115" i="2"/>
  <c r="Q115" i="2"/>
  <c r="R115" i="2"/>
  <c r="S115" i="2"/>
  <c r="P116" i="2"/>
  <c r="Q116" i="2"/>
  <c r="R116" i="2"/>
  <c r="S116" i="2"/>
  <c r="P117" i="2"/>
  <c r="Q117" i="2"/>
  <c r="R117" i="2"/>
  <c r="S117" i="2"/>
  <c r="P118" i="2"/>
  <c r="Q118" i="2"/>
  <c r="R118" i="2"/>
  <c r="S118" i="2"/>
  <c r="P119" i="2"/>
  <c r="Q119" i="2"/>
  <c r="R119" i="2"/>
  <c r="S119" i="2"/>
  <c r="Q2" i="2"/>
  <c r="R2" i="2"/>
  <c r="S2" i="2"/>
  <c r="P2" i="2"/>
  <c r="B3" i="2"/>
  <c r="C3" i="2"/>
  <c r="D3" i="2"/>
  <c r="E3" i="2"/>
  <c r="F3" i="2"/>
  <c r="G3" i="2"/>
  <c r="H3" i="2"/>
  <c r="I3" i="2"/>
  <c r="AD3" i="2"/>
  <c r="B4" i="2"/>
  <c r="C4" i="2"/>
  <c r="D4" i="2"/>
  <c r="E4" i="2"/>
  <c r="F4" i="2"/>
  <c r="G4" i="2"/>
  <c r="H4" i="2"/>
  <c r="I4" i="2"/>
  <c r="B5" i="2"/>
  <c r="C5" i="2"/>
  <c r="D5" i="2"/>
  <c r="E5" i="2"/>
  <c r="F5" i="2"/>
  <c r="G5" i="2"/>
  <c r="H5" i="2"/>
  <c r="I5" i="2"/>
  <c r="B6" i="2"/>
  <c r="C6" i="2"/>
  <c r="D6" i="2"/>
  <c r="E6" i="2"/>
  <c r="F6" i="2"/>
  <c r="G6" i="2"/>
  <c r="H6" i="2"/>
  <c r="I6" i="2"/>
  <c r="B7" i="2"/>
  <c r="C7" i="2"/>
  <c r="D7" i="2"/>
  <c r="E7" i="2"/>
  <c r="F7" i="2"/>
  <c r="G7" i="2"/>
  <c r="H7" i="2"/>
  <c r="I7" i="2"/>
  <c r="B8" i="2"/>
  <c r="C8" i="2"/>
  <c r="D8" i="2"/>
  <c r="E8" i="2"/>
  <c r="F8" i="2"/>
  <c r="G8" i="2"/>
  <c r="H8" i="2"/>
  <c r="I8" i="2"/>
  <c r="AC8" i="2"/>
  <c r="B9" i="2"/>
  <c r="C9" i="2"/>
  <c r="D9" i="2"/>
  <c r="E9" i="2"/>
  <c r="F9" i="2"/>
  <c r="G9" i="2"/>
  <c r="H9" i="2"/>
  <c r="I9" i="2"/>
  <c r="B10" i="2"/>
  <c r="C10" i="2"/>
  <c r="D10" i="2"/>
  <c r="E10" i="2"/>
  <c r="F10" i="2"/>
  <c r="G10" i="2"/>
  <c r="H10" i="2"/>
  <c r="I10" i="2"/>
  <c r="B11" i="2"/>
  <c r="C11" i="2"/>
  <c r="D11" i="2"/>
  <c r="E11" i="2"/>
  <c r="F11" i="2"/>
  <c r="G11" i="2"/>
  <c r="H11" i="2"/>
  <c r="I11" i="2"/>
  <c r="B12" i="2"/>
  <c r="C12" i="2"/>
  <c r="D12" i="2"/>
  <c r="E12" i="2"/>
  <c r="F12" i="2"/>
  <c r="G12" i="2"/>
  <c r="H12" i="2"/>
  <c r="I12" i="2"/>
  <c r="B13" i="2"/>
  <c r="C13" i="2"/>
  <c r="D13" i="2"/>
  <c r="E13" i="2"/>
  <c r="F13" i="2"/>
  <c r="G13" i="2"/>
  <c r="H13" i="2"/>
  <c r="I13" i="2"/>
  <c r="B14" i="2"/>
  <c r="C14" i="2"/>
  <c r="D14" i="2"/>
  <c r="E14" i="2"/>
  <c r="F14" i="2"/>
  <c r="G14" i="2"/>
  <c r="H14" i="2"/>
  <c r="I14" i="2"/>
  <c r="B15" i="2"/>
  <c r="C15" i="2"/>
  <c r="D15" i="2"/>
  <c r="E15" i="2"/>
  <c r="F15" i="2"/>
  <c r="G15" i="2"/>
  <c r="H15" i="2"/>
  <c r="I15" i="2"/>
  <c r="B16" i="2"/>
  <c r="C16" i="2"/>
  <c r="D16" i="2"/>
  <c r="E16" i="2"/>
  <c r="F16" i="2"/>
  <c r="G16" i="2"/>
  <c r="H16" i="2"/>
  <c r="I16" i="2"/>
  <c r="B17" i="2"/>
  <c r="C17" i="2"/>
  <c r="D17" i="2"/>
  <c r="E17" i="2"/>
  <c r="F17" i="2"/>
  <c r="G17" i="2"/>
  <c r="H17" i="2"/>
  <c r="I17" i="2"/>
  <c r="B18" i="2"/>
  <c r="C18" i="2"/>
  <c r="D18" i="2"/>
  <c r="E18" i="2"/>
  <c r="F18" i="2"/>
  <c r="G18" i="2"/>
  <c r="H18" i="2"/>
  <c r="I18" i="2"/>
  <c r="B19" i="2"/>
  <c r="C19" i="2"/>
  <c r="D19" i="2"/>
  <c r="E19" i="2"/>
  <c r="F19" i="2"/>
  <c r="G19" i="2"/>
  <c r="H19" i="2"/>
  <c r="I19" i="2"/>
  <c r="AD19" i="2"/>
  <c r="B20" i="2"/>
  <c r="C20" i="2"/>
  <c r="D20" i="2"/>
  <c r="E20" i="2"/>
  <c r="F20" i="2"/>
  <c r="G20" i="2"/>
  <c r="H20" i="2"/>
  <c r="I20" i="2"/>
  <c r="B21" i="2"/>
  <c r="C21" i="2"/>
  <c r="D21" i="2"/>
  <c r="E21" i="2"/>
  <c r="F21" i="2"/>
  <c r="G21" i="2"/>
  <c r="H21" i="2"/>
  <c r="I21" i="2"/>
  <c r="B22" i="2"/>
  <c r="C22" i="2"/>
  <c r="D22" i="2"/>
  <c r="E22" i="2"/>
  <c r="F22" i="2"/>
  <c r="G22" i="2"/>
  <c r="H22" i="2"/>
  <c r="I22" i="2"/>
  <c r="B23" i="2"/>
  <c r="C23" i="2"/>
  <c r="D23" i="2"/>
  <c r="E23" i="2"/>
  <c r="F23" i="2"/>
  <c r="G23" i="2"/>
  <c r="H23" i="2"/>
  <c r="I23" i="2"/>
  <c r="B24" i="2"/>
  <c r="C24" i="2"/>
  <c r="D24" i="2"/>
  <c r="E24" i="2"/>
  <c r="F24" i="2"/>
  <c r="G24" i="2"/>
  <c r="H24" i="2"/>
  <c r="I24" i="2"/>
  <c r="AC24" i="2"/>
  <c r="B25" i="2"/>
  <c r="C25" i="2"/>
  <c r="D25" i="2"/>
  <c r="E25" i="2"/>
  <c r="F25" i="2"/>
  <c r="G25" i="2"/>
  <c r="H25" i="2"/>
  <c r="I25" i="2"/>
  <c r="B26" i="2"/>
  <c r="C26" i="2"/>
  <c r="D26" i="2"/>
  <c r="E26" i="2"/>
  <c r="F26" i="2"/>
  <c r="G26" i="2"/>
  <c r="H26" i="2"/>
  <c r="I26" i="2"/>
  <c r="B27" i="2"/>
  <c r="C27" i="2"/>
  <c r="D27" i="2"/>
  <c r="E27" i="2"/>
  <c r="F27" i="2"/>
  <c r="G27" i="2"/>
  <c r="H27" i="2"/>
  <c r="I27" i="2"/>
  <c r="B28" i="2"/>
  <c r="C28" i="2"/>
  <c r="D28" i="2"/>
  <c r="E28" i="2"/>
  <c r="F28" i="2"/>
  <c r="G28" i="2"/>
  <c r="H28" i="2"/>
  <c r="I28" i="2"/>
  <c r="B29" i="2"/>
  <c r="C29" i="2"/>
  <c r="D29" i="2"/>
  <c r="E29" i="2"/>
  <c r="F29" i="2"/>
  <c r="G29" i="2"/>
  <c r="H29" i="2"/>
  <c r="I29" i="2"/>
  <c r="B30" i="2"/>
  <c r="C30" i="2"/>
  <c r="D30" i="2"/>
  <c r="E30" i="2"/>
  <c r="F30" i="2"/>
  <c r="G30" i="2"/>
  <c r="H30" i="2"/>
  <c r="I30" i="2"/>
  <c r="B31" i="2"/>
  <c r="C31" i="2"/>
  <c r="D31" i="2"/>
  <c r="E31" i="2"/>
  <c r="F31" i="2"/>
  <c r="G31" i="2"/>
  <c r="H31" i="2"/>
  <c r="I31" i="2"/>
  <c r="B32" i="2"/>
  <c r="C32" i="2"/>
  <c r="D32" i="2"/>
  <c r="E32" i="2"/>
  <c r="F32" i="2"/>
  <c r="G32" i="2"/>
  <c r="H32" i="2"/>
  <c r="I32" i="2"/>
  <c r="B33" i="2"/>
  <c r="C33" i="2"/>
  <c r="D33" i="2"/>
  <c r="E33" i="2"/>
  <c r="F33" i="2"/>
  <c r="G33" i="2"/>
  <c r="H33" i="2"/>
  <c r="I33" i="2"/>
  <c r="B34" i="2"/>
  <c r="C34" i="2"/>
  <c r="D34" i="2"/>
  <c r="E34" i="2"/>
  <c r="F34" i="2"/>
  <c r="G34" i="2"/>
  <c r="H34" i="2"/>
  <c r="I34" i="2"/>
  <c r="B35" i="2"/>
  <c r="C35" i="2"/>
  <c r="D35" i="2"/>
  <c r="E35" i="2"/>
  <c r="F35" i="2"/>
  <c r="G35" i="2"/>
  <c r="H35" i="2"/>
  <c r="I35" i="2"/>
  <c r="AD35" i="2"/>
  <c r="B36" i="2"/>
  <c r="C36" i="2"/>
  <c r="D36" i="2"/>
  <c r="E36" i="2"/>
  <c r="F36" i="2"/>
  <c r="G36" i="2"/>
  <c r="H36" i="2"/>
  <c r="I36" i="2"/>
  <c r="B37" i="2"/>
  <c r="C37" i="2"/>
  <c r="D37" i="2"/>
  <c r="E37" i="2"/>
  <c r="F37" i="2"/>
  <c r="G37" i="2"/>
  <c r="H37" i="2"/>
  <c r="I37" i="2"/>
  <c r="B38" i="2"/>
  <c r="C38" i="2"/>
  <c r="D38" i="2"/>
  <c r="E38" i="2"/>
  <c r="F38" i="2"/>
  <c r="G38" i="2"/>
  <c r="H38" i="2"/>
  <c r="I38" i="2"/>
  <c r="B39" i="2"/>
  <c r="C39" i="2"/>
  <c r="D39" i="2"/>
  <c r="E39" i="2"/>
  <c r="F39" i="2"/>
  <c r="G39" i="2"/>
  <c r="H39" i="2"/>
  <c r="I39" i="2"/>
  <c r="B40" i="2"/>
  <c r="C40" i="2"/>
  <c r="D40" i="2"/>
  <c r="E40" i="2"/>
  <c r="F40" i="2"/>
  <c r="G40" i="2"/>
  <c r="H40" i="2"/>
  <c r="I40" i="2"/>
  <c r="AC40" i="2"/>
  <c r="B41" i="2"/>
  <c r="C41" i="2"/>
  <c r="D41" i="2"/>
  <c r="E41" i="2"/>
  <c r="F41" i="2"/>
  <c r="G41" i="2"/>
  <c r="H41" i="2"/>
  <c r="I41" i="2"/>
  <c r="B42" i="2"/>
  <c r="C42" i="2"/>
  <c r="D42" i="2"/>
  <c r="E42" i="2"/>
  <c r="F42" i="2"/>
  <c r="G42" i="2"/>
  <c r="H42" i="2"/>
  <c r="I42" i="2"/>
  <c r="B43" i="2"/>
  <c r="C43" i="2"/>
  <c r="D43" i="2"/>
  <c r="E43" i="2"/>
  <c r="F43" i="2"/>
  <c r="G43" i="2"/>
  <c r="H43" i="2"/>
  <c r="I43" i="2"/>
  <c r="B44" i="2"/>
  <c r="C44" i="2"/>
  <c r="D44" i="2"/>
  <c r="E44" i="2"/>
  <c r="F44" i="2"/>
  <c r="G44" i="2"/>
  <c r="H44" i="2"/>
  <c r="I44" i="2"/>
  <c r="B45" i="2"/>
  <c r="C45" i="2"/>
  <c r="D45" i="2"/>
  <c r="E45" i="2"/>
  <c r="F45" i="2"/>
  <c r="G45" i="2"/>
  <c r="H45" i="2"/>
  <c r="I45" i="2"/>
  <c r="B46" i="2"/>
  <c r="C46" i="2"/>
  <c r="D46" i="2"/>
  <c r="E46" i="2"/>
  <c r="F46" i="2"/>
  <c r="G46" i="2"/>
  <c r="H46" i="2"/>
  <c r="I46" i="2"/>
  <c r="B47" i="2"/>
  <c r="C47" i="2"/>
  <c r="D47" i="2"/>
  <c r="E47" i="2"/>
  <c r="F47" i="2"/>
  <c r="G47" i="2"/>
  <c r="H47" i="2"/>
  <c r="I47" i="2"/>
  <c r="B48" i="2"/>
  <c r="C48" i="2"/>
  <c r="D48" i="2"/>
  <c r="E48" i="2"/>
  <c r="F48" i="2"/>
  <c r="G48" i="2"/>
  <c r="H48" i="2"/>
  <c r="I48" i="2"/>
  <c r="B49" i="2"/>
  <c r="C49" i="2"/>
  <c r="D49" i="2"/>
  <c r="E49" i="2"/>
  <c r="F49" i="2"/>
  <c r="G49" i="2"/>
  <c r="H49" i="2"/>
  <c r="I49" i="2"/>
  <c r="B50" i="2"/>
  <c r="C50" i="2"/>
  <c r="D50" i="2"/>
  <c r="E50" i="2"/>
  <c r="F50" i="2"/>
  <c r="G50" i="2"/>
  <c r="H50" i="2"/>
  <c r="I50" i="2"/>
  <c r="B51" i="2"/>
  <c r="C51" i="2"/>
  <c r="D51" i="2"/>
  <c r="E51" i="2"/>
  <c r="F51" i="2"/>
  <c r="G51" i="2"/>
  <c r="H51" i="2"/>
  <c r="I51" i="2"/>
  <c r="AD51" i="2"/>
  <c r="B52" i="2"/>
  <c r="C52" i="2"/>
  <c r="D52" i="2"/>
  <c r="E52" i="2"/>
  <c r="F52" i="2"/>
  <c r="G52" i="2"/>
  <c r="H52" i="2"/>
  <c r="I52" i="2"/>
  <c r="B53" i="2"/>
  <c r="C53" i="2"/>
  <c r="D53" i="2"/>
  <c r="E53" i="2"/>
  <c r="F53" i="2"/>
  <c r="G53" i="2"/>
  <c r="H53" i="2"/>
  <c r="I53" i="2"/>
  <c r="B54" i="2"/>
  <c r="C54" i="2"/>
  <c r="D54" i="2"/>
  <c r="E54" i="2"/>
  <c r="F54" i="2"/>
  <c r="G54" i="2"/>
  <c r="H54" i="2"/>
  <c r="I54" i="2"/>
  <c r="B55" i="2"/>
  <c r="C55" i="2"/>
  <c r="D55" i="2"/>
  <c r="E55" i="2"/>
  <c r="F55" i="2"/>
  <c r="G55" i="2"/>
  <c r="H55" i="2"/>
  <c r="I55" i="2"/>
  <c r="B56" i="2"/>
  <c r="C56" i="2"/>
  <c r="D56" i="2"/>
  <c r="E56" i="2"/>
  <c r="F56" i="2"/>
  <c r="G56" i="2"/>
  <c r="H56" i="2"/>
  <c r="I56" i="2"/>
  <c r="AC56" i="2"/>
  <c r="B57" i="2"/>
  <c r="C57" i="2"/>
  <c r="D57" i="2"/>
  <c r="E57" i="2"/>
  <c r="F57" i="2"/>
  <c r="G57" i="2"/>
  <c r="H57" i="2"/>
  <c r="I57" i="2"/>
  <c r="B58" i="2"/>
  <c r="C58" i="2"/>
  <c r="D58" i="2"/>
  <c r="E58" i="2"/>
  <c r="F58" i="2"/>
  <c r="G58" i="2"/>
  <c r="H58" i="2"/>
  <c r="I58" i="2"/>
  <c r="B59" i="2"/>
  <c r="C59" i="2"/>
  <c r="D59" i="2"/>
  <c r="E59" i="2"/>
  <c r="F59" i="2"/>
  <c r="G59" i="2"/>
  <c r="H59" i="2"/>
  <c r="I59" i="2"/>
  <c r="B60" i="2"/>
  <c r="C60" i="2"/>
  <c r="D60" i="2"/>
  <c r="E60" i="2"/>
  <c r="F60" i="2"/>
  <c r="G60" i="2"/>
  <c r="H60" i="2"/>
  <c r="I60" i="2"/>
  <c r="B61" i="2"/>
  <c r="C61" i="2"/>
  <c r="D61" i="2"/>
  <c r="E61" i="2"/>
  <c r="F61" i="2"/>
  <c r="G61" i="2"/>
  <c r="H61" i="2"/>
  <c r="I61" i="2"/>
  <c r="B62" i="2"/>
  <c r="C62" i="2"/>
  <c r="D62" i="2"/>
  <c r="E62" i="2"/>
  <c r="F62" i="2"/>
  <c r="G62" i="2"/>
  <c r="H62" i="2"/>
  <c r="I62" i="2"/>
  <c r="B63" i="2"/>
  <c r="C63" i="2"/>
  <c r="D63" i="2"/>
  <c r="E63" i="2"/>
  <c r="F63" i="2"/>
  <c r="G63" i="2"/>
  <c r="H63" i="2"/>
  <c r="I63" i="2"/>
  <c r="B64" i="2"/>
  <c r="C64" i="2"/>
  <c r="D64" i="2"/>
  <c r="E64" i="2"/>
  <c r="F64" i="2"/>
  <c r="G64" i="2"/>
  <c r="H64" i="2"/>
  <c r="I64" i="2"/>
  <c r="B65" i="2"/>
  <c r="C65" i="2"/>
  <c r="D65" i="2"/>
  <c r="E65" i="2"/>
  <c r="F65" i="2"/>
  <c r="G65" i="2"/>
  <c r="H65" i="2"/>
  <c r="I65" i="2"/>
  <c r="B66" i="2"/>
  <c r="C66" i="2"/>
  <c r="D66" i="2"/>
  <c r="E66" i="2"/>
  <c r="F66" i="2"/>
  <c r="G66" i="2"/>
  <c r="H66" i="2"/>
  <c r="I66" i="2"/>
  <c r="B67" i="2"/>
  <c r="C67" i="2"/>
  <c r="D67" i="2"/>
  <c r="E67" i="2"/>
  <c r="F67" i="2"/>
  <c r="G67" i="2"/>
  <c r="H67" i="2"/>
  <c r="I67" i="2"/>
  <c r="AD67" i="2"/>
  <c r="B68" i="2"/>
  <c r="C68" i="2"/>
  <c r="D68" i="2"/>
  <c r="E68" i="2"/>
  <c r="F68" i="2"/>
  <c r="G68" i="2"/>
  <c r="H68" i="2"/>
  <c r="I68" i="2"/>
  <c r="B69" i="2"/>
  <c r="C69" i="2"/>
  <c r="D69" i="2"/>
  <c r="E69" i="2"/>
  <c r="F69" i="2"/>
  <c r="G69" i="2"/>
  <c r="H69" i="2"/>
  <c r="I69" i="2"/>
  <c r="B70" i="2"/>
  <c r="C70" i="2"/>
  <c r="D70" i="2"/>
  <c r="E70" i="2"/>
  <c r="F70" i="2"/>
  <c r="G70" i="2"/>
  <c r="H70" i="2"/>
  <c r="I70" i="2"/>
  <c r="B71" i="2"/>
  <c r="C71" i="2"/>
  <c r="D71" i="2"/>
  <c r="E71" i="2"/>
  <c r="F71" i="2"/>
  <c r="G71" i="2"/>
  <c r="H71" i="2"/>
  <c r="I71" i="2"/>
  <c r="B72" i="2"/>
  <c r="C72" i="2"/>
  <c r="D72" i="2"/>
  <c r="E72" i="2"/>
  <c r="F72" i="2"/>
  <c r="G72" i="2"/>
  <c r="H72" i="2"/>
  <c r="I72" i="2"/>
  <c r="AC72" i="2"/>
  <c r="B73" i="2"/>
  <c r="C73" i="2"/>
  <c r="D73" i="2"/>
  <c r="E73" i="2"/>
  <c r="F73" i="2"/>
  <c r="G73" i="2"/>
  <c r="H73" i="2"/>
  <c r="I73" i="2"/>
  <c r="B74" i="2"/>
  <c r="C74" i="2"/>
  <c r="D74" i="2"/>
  <c r="E74" i="2"/>
  <c r="F74" i="2"/>
  <c r="G74" i="2"/>
  <c r="H74" i="2"/>
  <c r="I74" i="2"/>
  <c r="B75" i="2"/>
  <c r="C75" i="2"/>
  <c r="D75" i="2"/>
  <c r="E75" i="2"/>
  <c r="F75" i="2"/>
  <c r="G75" i="2"/>
  <c r="H75" i="2"/>
  <c r="I75" i="2"/>
  <c r="B76" i="2"/>
  <c r="C76" i="2"/>
  <c r="D76" i="2"/>
  <c r="E76" i="2"/>
  <c r="F76" i="2"/>
  <c r="G76" i="2"/>
  <c r="H76" i="2"/>
  <c r="I76" i="2"/>
  <c r="B77" i="2"/>
  <c r="C77" i="2"/>
  <c r="D77" i="2"/>
  <c r="E77" i="2"/>
  <c r="F77" i="2"/>
  <c r="G77" i="2"/>
  <c r="H77" i="2"/>
  <c r="I77" i="2"/>
  <c r="B78" i="2"/>
  <c r="C78" i="2"/>
  <c r="D78" i="2"/>
  <c r="E78" i="2"/>
  <c r="F78" i="2"/>
  <c r="G78" i="2"/>
  <c r="H78" i="2"/>
  <c r="I78" i="2"/>
  <c r="B79" i="2"/>
  <c r="C79" i="2"/>
  <c r="D79" i="2"/>
  <c r="E79" i="2"/>
  <c r="F79" i="2"/>
  <c r="G79" i="2"/>
  <c r="H79" i="2"/>
  <c r="I79" i="2"/>
  <c r="B80" i="2"/>
  <c r="C80" i="2"/>
  <c r="D80" i="2"/>
  <c r="E80" i="2"/>
  <c r="F80" i="2"/>
  <c r="G80" i="2"/>
  <c r="H80" i="2"/>
  <c r="I80" i="2"/>
  <c r="B81" i="2"/>
  <c r="C81" i="2"/>
  <c r="D81" i="2"/>
  <c r="E81" i="2"/>
  <c r="F81" i="2"/>
  <c r="G81" i="2"/>
  <c r="H81" i="2"/>
  <c r="I81" i="2"/>
  <c r="B82" i="2"/>
  <c r="C82" i="2"/>
  <c r="D82" i="2"/>
  <c r="E82" i="2"/>
  <c r="F82" i="2"/>
  <c r="G82" i="2"/>
  <c r="H82" i="2"/>
  <c r="I82" i="2"/>
  <c r="B83" i="2"/>
  <c r="C83" i="2"/>
  <c r="D83" i="2"/>
  <c r="E83" i="2"/>
  <c r="F83" i="2"/>
  <c r="G83" i="2"/>
  <c r="H83" i="2"/>
  <c r="I83" i="2"/>
  <c r="AD83" i="2"/>
  <c r="B84" i="2"/>
  <c r="C84" i="2"/>
  <c r="D84" i="2"/>
  <c r="E84" i="2"/>
  <c r="F84" i="2"/>
  <c r="G84" i="2"/>
  <c r="H84" i="2"/>
  <c r="I84" i="2"/>
  <c r="B85" i="2"/>
  <c r="C85" i="2"/>
  <c r="D85" i="2"/>
  <c r="E85" i="2"/>
  <c r="F85" i="2"/>
  <c r="G85" i="2"/>
  <c r="H85" i="2"/>
  <c r="I85" i="2"/>
  <c r="B86" i="2"/>
  <c r="C86" i="2"/>
  <c r="D86" i="2"/>
  <c r="E86" i="2"/>
  <c r="F86" i="2"/>
  <c r="G86" i="2"/>
  <c r="H86" i="2"/>
  <c r="I86" i="2"/>
  <c r="B87" i="2"/>
  <c r="C87" i="2"/>
  <c r="D87" i="2"/>
  <c r="E87" i="2"/>
  <c r="F87" i="2"/>
  <c r="G87" i="2"/>
  <c r="H87" i="2"/>
  <c r="I87" i="2"/>
  <c r="B88" i="2"/>
  <c r="C88" i="2"/>
  <c r="D88" i="2"/>
  <c r="E88" i="2"/>
  <c r="F88" i="2"/>
  <c r="G88" i="2"/>
  <c r="H88" i="2"/>
  <c r="I88" i="2"/>
  <c r="AC88" i="2"/>
  <c r="B89" i="2"/>
  <c r="C89" i="2"/>
  <c r="D89" i="2"/>
  <c r="E89" i="2"/>
  <c r="F89" i="2"/>
  <c r="G89" i="2"/>
  <c r="H89" i="2"/>
  <c r="I89" i="2"/>
  <c r="B90" i="2"/>
  <c r="C90" i="2"/>
  <c r="D90" i="2"/>
  <c r="E90" i="2"/>
  <c r="F90" i="2"/>
  <c r="G90" i="2"/>
  <c r="H90" i="2"/>
  <c r="I90" i="2"/>
  <c r="B91" i="2"/>
  <c r="C91" i="2"/>
  <c r="D91" i="2"/>
  <c r="E91" i="2"/>
  <c r="F91" i="2"/>
  <c r="G91" i="2"/>
  <c r="H91" i="2"/>
  <c r="I91" i="2"/>
  <c r="B92" i="2"/>
  <c r="C92" i="2"/>
  <c r="D92" i="2"/>
  <c r="E92" i="2"/>
  <c r="F92" i="2"/>
  <c r="G92" i="2"/>
  <c r="H92" i="2"/>
  <c r="I92" i="2"/>
  <c r="B93" i="2"/>
  <c r="C93" i="2"/>
  <c r="D93" i="2"/>
  <c r="E93" i="2"/>
  <c r="F93" i="2"/>
  <c r="G93" i="2"/>
  <c r="H93" i="2"/>
  <c r="I93" i="2"/>
  <c r="B94" i="2"/>
  <c r="C94" i="2"/>
  <c r="D94" i="2"/>
  <c r="E94" i="2"/>
  <c r="F94" i="2"/>
  <c r="G94" i="2"/>
  <c r="H94" i="2"/>
  <c r="I94" i="2"/>
  <c r="B95" i="2"/>
  <c r="C95" i="2"/>
  <c r="D95" i="2"/>
  <c r="E95" i="2"/>
  <c r="F95" i="2"/>
  <c r="G95" i="2"/>
  <c r="H95" i="2"/>
  <c r="I95" i="2"/>
  <c r="B96" i="2"/>
  <c r="C96" i="2"/>
  <c r="D96" i="2"/>
  <c r="E96" i="2"/>
  <c r="F96" i="2"/>
  <c r="G96" i="2"/>
  <c r="H96" i="2"/>
  <c r="I96" i="2"/>
  <c r="B97" i="2"/>
  <c r="C97" i="2"/>
  <c r="D97" i="2"/>
  <c r="E97" i="2"/>
  <c r="F97" i="2"/>
  <c r="G97" i="2"/>
  <c r="H97" i="2"/>
  <c r="I97" i="2"/>
  <c r="B98" i="2"/>
  <c r="C98" i="2"/>
  <c r="D98" i="2"/>
  <c r="E98" i="2"/>
  <c r="F98" i="2"/>
  <c r="G98" i="2"/>
  <c r="H98" i="2"/>
  <c r="I98" i="2"/>
  <c r="B99" i="2"/>
  <c r="C99" i="2"/>
  <c r="D99" i="2"/>
  <c r="E99" i="2"/>
  <c r="F99" i="2"/>
  <c r="G99" i="2"/>
  <c r="H99" i="2"/>
  <c r="I99" i="2"/>
  <c r="AD99" i="2"/>
  <c r="B100" i="2"/>
  <c r="C100" i="2"/>
  <c r="D100" i="2"/>
  <c r="E100" i="2"/>
  <c r="F100" i="2"/>
  <c r="G100" i="2"/>
  <c r="H100" i="2"/>
  <c r="I100" i="2"/>
  <c r="B101" i="2"/>
  <c r="C101" i="2"/>
  <c r="D101" i="2"/>
  <c r="E101" i="2"/>
  <c r="F101" i="2"/>
  <c r="G101" i="2"/>
  <c r="H101" i="2"/>
  <c r="I101" i="2"/>
  <c r="B102" i="2"/>
  <c r="C102" i="2"/>
  <c r="D102" i="2"/>
  <c r="E102" i="2"/>
  <c r="F102" i="2"/>
  <c r="G102" i="2"/>
  <c r="H102" i="2"/>
  <c r="I102" i="2"/>
  <c r="B103" i="2"/>
  <c r="C103" i="2"/>
  <c r="D103" i="2"/>
  <c r="E103" i="2"/>
  <c r="F103" i="2"/>
  <c r="G103" i="2"/>
  <c r="H103" i="2"/>
  <c r="I103" i="2"/>
  <c r="B104" i="2"/>
  <c r="C104" i="2"/>
  <c r="D104" i="2"/>
  <c r="E104" i="2"/>
  <c r="F104" i="2"/>
  <c r="G104" i="2"/>
  <c r="H104" i="2"/>
  <c r="I104" i="2"/>
  <c r="AC104" i="2"/>
  <c r="B105" i="2"/>
  <c r="C105" i="2"/>
  <c r="D105" i="2"/>
  <c r="E105" i="2"/>
  <c r="F105" i="2"/>
  <c r="G105" i="2"/>
  <c r="H105" i="2"/>
  <c r="I105" i="2"/>
  <c r="B106" i="2"/>
  <c r="C106" i="2"/>
  <c r="D106" i="2"/>
  <c r="E106" i="2"/>
  <c r="F106" i="2"/>
  <c r="G106" i="2"/>
  <c r="H106" i="2"/>
  <c r="I106" i="2"/>
  <c r="B107" i="2"/>
  <c r="C107" i="2"/>
  <c r="D107" i="2"/>
  <c r="E107" i="2"/>
  <c r="F107" i="2"/>
  <c r="G107" i="2"/>
  <c r="H107" i="2"/>
  <c r="I107" i="2"/>
  <c r="B108" i="2"/>
  <c r="C108" i="2"/>
  <c r="D108" i="2"/>
  <c r="E108" i="2"/>
  <c r="F108" i="2"/>
  <c r="G108" i="2"/>
  <c r="H108" i="2"/>
  <c r="I108" i="2"/>
  <c r="B109" i="2"/>
  <c r="C109" i="2"/>
  <c r="D109" i="2"/>
  <c r="E109" i="2"/>
  <c r="F109" i="2"/>
  <c r="G109" i="2"/>
  <c r="H109" i="2"/>
  <c r="I109" i="2"/>
  <c r="B110" i="2"/>
  <c r="C110" i="2"/>
  <c r="D110" i="2"/>
  <c r="E110" i="2"/>
  <c r="F110" i="2"/>
  <c r="G110" i="2"/>
  <c r="H110" i="2"/>
  <c r="I110" i="2"/>
  <c r="B111" i="2"/>
  <c r="C111" i="2"/>
  <c r="D111" i="2"/>
  <c r="E111" i="2"/>
  <c r="F111" i="2"/>
  <c r="G111" i="2"/>
  <c r="H111" i="2"/>
  <c r="I111" i="2"/>
  <c r="B112" i="2"/>
  <c r="C112" i="2"/>
  <c r="D112" i="2"/>
  <c r="E112" i="2"/>
  <c r="F112" i="2"/>
  <c r="G112" i="2"/>
  <c r="H112" i="2"/>
  <c r="I112" i="2"/>
  <c r="B113" i="2"/>
  <c r="C113" i="2"/>
  <c r="D113" i="2"/>
  <c r="E113" i="2"/>
  <c r="F113" i="2"/>
  <c r="G113" i="2"/>
  <c r="H113" i="2"/>
  <c r="I113" i="2"/>
  <c r="B114" i="2"/>
  <c r="C114" i="2"/>
  <c r="D114" i="2"/>
  <c r="E114" i="2"/>
  <c r="F114" i="2"/>
  <c r="G114" i="2"/>
  <c r="H114" i="2"/>
  <c r="I114" i="2"/>
  <c r="AC114" i="2"/>
  <c r="B115" i="2"/>
  <c r="C115" i="2"/>
  <c r="D115" i="2"/>
  <c r="E115" i="2"/>
  <c r="F115" i="2"/>
  <c r="G115" i="2"/>
  <c r="H115" i="2"/>
  <c r="I115" i="2"/>
  <c r="B116" i="2"/>
  <c r="C116" i="2"/>
  <c r="D116" i="2"/>
  <c r="E116" i="2"/>
  <c r="F116" i="2"/>
  <c r="G116" i="2"/>
  <c r="H116" i="2"/>
  <c r="I116" i="2"/>
  <c r="B117" i="2"/>
  <c r="C117" i="2"/>
  <c r="D117" i="2"/>
  <c r="E117" i="2"/>
  <c r="F117" i="2"/>
  <c r="G117" i="2"/>
  <c r="H117" i="2"/>
  <c r="I117" i="2"/>
  <c r="B118" i="2"/>
  <c r="C118" i="2"/>
  <c r="D118" i="2"/>
  <c r="E118" i="2"/>
  <c r="F118" i="2"/>
  <c r="G118" i="2"/>
  <c r="H118" i="2"/>
  <c r="I118" i="2"/>
  <c r="AD118" i="2"/>
  <c r="B119" i="2"/>
  <c r="C119" i="2"/>
  <c r="D119" i="2"/>
  <c r="E119" i="2"/>
  <c r="F119" i="2"/>
  <c r="G119" i="2"/>
  <c r="H119" i="2"/>
  <c r="I119" i="2"/>
  <c r="AC119" i="2"/>
  <c r="C2" i="2"/>
  <c r="D2" i="2"/>
  <c r="E2" i="2"/>
  <c r="F2" i="2"/>
  <c r="G2" i="2"/>
  <c r="H2" i="2"/>
  <c r="I2" i="2"/>
  <c r="AC2" i="2"/>
  <c r="B2" i="2"/>
  <c r="T2" i="2"/>
  <c r="AE2" i="2"/>
  <c r="AC118" i="2" l="1"/>
  <c r="AD104" i="2"/>
  <c r="AC83" i="2"/>
  <c r="AD40" i="2"/>
  <c r="AC19" i="2"/>
  <c r="AC99" i="2"/>
  <c r="AD56" i="2"/>
  <c r="AC35" i="2"/>
  <c r="AC117" i="2"/>
  <c r="AD117" i="2"/>
  <c r="AC116" i="2"/>
  <c r="AD116" i="2"/>
  <c r="AD115" i="2"/>
  <c r="AC115" i="2"/>
  <c r="AC113" i="2"/>
  <c r="AD113" i="2"/>
  <c r="AC112" i="2"/>
  <c r="AD112" i="2"/>
  <c r="AD111" i="2"/>
  <c r="AC111" i="2"/>
  <c r="AC110" i="2"/>
  <c r="AD110" i="2"/>
  <c r="AC109" i="2"/>
  <c r="AD109" i="2"/>
  <c r="AC108" i="2"/>
  <c r="AD108" i="2"/>
  <c r="AD107" i="2"/>
  <c r="AC107" i="2"/>
  <c r="AC106" i="2"/>
  <c r="AD106" i="2"/>
  <c r="AC105" i="2"/>
  <c r="AD105" i="2"/>
  <c r="AD103" i="2"/>
  <c r="AC103" i="2"/>
  <c r="AC102" i="2"/>
  <c r="AD102" i="2"/>
  <c r="AC101" i="2"/>
  <c r="AD101" i="2"/>
  <c r="AC100" i="2"/>
  <c r="AD100" i="2"/>
  <c r="AC98" i="2"/>
  <c r="AD98" i="2"/>
  <c r="AC97" i="2"/>
  <c r="AD97" i="2"/>
  <c r="AC96" i="2"/>
  <c r="AD96" i="2"/>
  <c r="AD95" i="2"/>
  <c r="AC95" i="2"/>
  <c r="AC94" i="2"/>
  <c r="AD94" i="2"/>
  <c r="AC93" i="2"/>
  <c r="AD93" i="2"/>
  <c r="AC92" i="2"/>
  <c r="AD92" i="2"/>
  <c r="AD91" i="2"/>
  <c r="AC91" i="2"/>
  <c r="AC90" i="2"/>
  <c r="AD90" i="2"/>
  <c r="AC89" i="2"/>
  <c r="AD89" i="2"/>
  <c r="AD87" i="2"/>
  <c r="AC87" i="2"/>
  <c r="AC86" i="2"/>
  <c r="AD86" i="2"/>
  <c r="AC85" i="2"/>
  <c r="AD85" i="2"/>
  <c r="AC84" i="2"/>
  <c r="AD84" i="2"/>
  <c r="AC82" i="2"/>
  <c r="AD82" i="2"/>
  <c r="AC81" i="2"/>
  <c r="AD81" i="2"/>
  <c r="AC80" i="2"/>
  <c r="AD80" i="2"/>
  <c r="AD79" i="2"/>
  <c r="AC79" i="2"/>
  <c r="AC78" i="2"/>
  <c r="AD78" i="2"/>
  <c r="AC77" i="2"/>
  <c r="AD77" i="2"/>
  <c r="AC76" i="2"/>
  <c r="AD76" i="2"/>
  <c r="AD75" i="2"/>
  <c r="AC75" i="2"/>
  <c r="AC74" i="2"/>
  <c r="AD74" i="2"/>
  <c r="AC73" i="2"/>
  <c r="AD73" i="2"/>
  <c r="AD71" i="2"/>
  <c r="AC71" i="2"/>
  <c r="AC70" i="2"/>
  <c r="AD70" i="2"/>
  <c r="AC69" i="2"/>
  <c r="AD69" i="2"/>
  <c r="AC68" i="2"/>
  <c r="AD68" i="2"/>
  <c r="AC66" i="2"/>
  <c r="AD66" i="2"/>
  <c r="AC65" i="2"/>
  <c r="AD65" i="2"/>
  <c r="AC64" i="2"/>
  <c r="AD64" i="2"/>
  <c r="AD63" i="2"/>
  <c r="AC63" i="2"/>
  <c r="AC62" i="2"/>
  <c r="AD62" i="2"/>
  <c r="AC61" i="2"/>
  <c r="AD61" i="2"/>
  <c r="AC60" i="2"/>
  <c r="AD60" i="2"/>
  <c r="AD59" i="2"/>
  <c r="AC59" i="2"/>
  <c r="AC58" i="2"/>
  <c r="AD58" i="2"/>
  <c r="AC57" i="2"/>
  <c r="AD57" i="2"/>
  <c r="AD55" i="2"/>
  <c r="AC55" i="2"/>
  <c r="AC54" i="2"/>
  <c r="AD54" i="2"/>
  <c r="AC53" i="2"/>
  <c r="AD53" i="2"/>
  <c r="AC52" i="2"/>
  <c r="AD52" i="2"/>
  <c r="AC50" i="2"/>
  <c r="AD50" i="2"/>
  <c r="AC49" i="2"/>
  <c r="AD49" i="2"/>
  <c r="AC48" i="2"/>
  <c r="AD48" i="2"/>
  <c r="AD47" i="2"/>
  <c r="AC47" i="2"/>
  <c r="AC46" i="2"/>
  <c r="AD46" i="2"/>
  <c r="AC45" i="2"/>
  <c r="AD45" i="2"/>
  <c r="AC44" i="2"/>
  <c r="AD44" i="2"/>
  <c r="AD43" i="2"/>
  <c r="AC43" i="2"/>
  <c r="AC42" i="2"/>
  <c r="AD42" i="2"/>
  <c r="AC41" i="2"/>
  <c r="AD41" i="2"/>
  <c r="AD39" i="2"/>
  <c r="AC39" i="2"/>
  <c r="AC38" i="2"/>
  <c r="AD38" i="2"/>
  <c r="AC37" i="2"/>
  <c r="AD37" i="2"/>
  <c r="AC36" i="2"/>
  <c r="AD36" i="2"/>
  <c r="AC34" i="2"/>
  <c r="AD34" i="2"/>
  <c r="AC33" i="2"/>
  <c r="AD33" i="2"/>
  <c r="AC32" i="2"/>
  <c r="AD32" i="2"/>
  <c r="AD31" i="2"/>
  <c r="AC31" i="2"/>
  <c r="AC30" i="2"/>
  <c r="AD30" i="2"/>
  <c r="AC29" i="2"/>
  <c r="AD29" i="2"/>
  <c r="AC28" i="2"/>
  <c r="AD28" i="2"/>
  <c r="AD27" i="2"/>
  <c r="AC27" i="2"/>
  <c r="AC26" i="2"/>
  <c r="AD26" i="2"/>
  <c r="AC25" i="2"/>
  <c r="AD25" i="2"/>
  <c r="AD23" i="2"/>
  <c r="AC23" i="2"/>
  <c r="AC22" i="2"/>
  <c r="AD22" i="2"/>
  <c r="AC21" i="2"/>
  <c r="AD21" i="2"/>
  <c r="AC20" i="2"/>
  <c r="AD20" i="2"/>
  <c r="AC18" i="2"/>
  <c r="AD18" i="2"/>
  <c r="AC17" i="2"/>
  <c r="AD17" i="2"/>
  <c r="AC16" i="2"/>
  <c r="AD16" i="2"/>
  <c r="AD15" i="2"/>
  <c r="AC15" i="2"/>
  <c r="AC14" i="2"/>
  <c r="AD14" i="2"/>
  <c r="AC13" i="2"/>
  <c r="AD13" i="2"/>
  <c r="AC12" i="2"/>
  <c r="AD12" i="2"/>
  <c r="AD11" i="2"/>
  <c r="AC11" i="2"/>
  <c r="AC10" i="2"/>
  <c r="AD10" i="2"/>
  <c r="AC9" i="2"/>
  <c r="AD9" i="2"/>
  <c r="AD7" i="2"/>
  <c r="AC7" i="2"/>
  <c r="AC6" i="2"/>
  <c r="AD6" i="2"/>
  <c r="AC5" i="2"/>
  <c r="AD5" i="2"/>
  <c r="AC4" i="2"/>
  <c r="AD4" i="2"/>
  <c r="AE119" i="2"/>
  <c r="AE118" i="2"/>
  <c r="AE117" i="2"/>
  <c r="AE115" i="2"/>
  <c r="AE114" i="2"/>
  <c r="AE113" i="2"/>
  <c r="AE112" i="2"/>
  <c r="AE111" i="2"/>
  <c r="AE110" i="2"/>
  <c r="AE108" i="2"/>
  <c r="AE107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2" i="2"/>
  <c r="AE91" i="2"/>
  <c r="AE90" i="2"/>
  <c r="AE89" i="2"/>
  <c r="AE88" i="2"/>
  <c r="AE87" i="2"/>
  <c r="AE86" i="2"/>
  <c r="AE85" i="2"/>
  <c r="AE84" i="2"/>
  <c r="AE81" i="2"/>
  <c r="AE73" i="2"/>
  <c r="AE69" i="2"/>
  <c r="AE65" i="2"/>
  <c r="AE57" i="2"/>
  <c r="AE53" i="2"/>
  <c r="AE49" i="2"/>
  <c r="AE41" i="2"/>
  <c r="AE37" i="2"/>
  <c r="AE33" i="2"/>
  <c r="AE25" i="2"/>
  <c r="AE21" i="2"/>
  <c r="AE17" i="2"/>
  <c r="AE9" i="2"/>
  <c r="AE5" i="2"/>
  <c r="AD114" i="2"/>
  <c r="AD72" i="2"/>
  <c r="AC51" i="2"/>
  <c r="AD8" i="2"/>
  <c r="AE83" i="2"/>
  <c r="AE82" i="2"/>
  <c r="AE80" i="2"/>
  <c r="AE79" i="2"/>
  <c r="AE78" i="2"/>
  <c r="AE76" i="2"/>
  <c r="AE75" i="2"/>
  <c r="AE74" i="2"/>
  <c r="AE72" i="2"/>
  <c r="AE71" i="2"/>
  <c r="AE70" i="2"/>
  <c r="AE68" i="2"/>
  <c r="AE67" i="2"/>
  <c r="AE66" i="2"/>
  <c r="AE64" i="2"/>
  <c r="AE63" i="2"/>
  <c r="AE62" i="2"/>
  <c r="AE60" i="2"/>
  <c r="AE59" i="2"/>
  <c r="AE58" i="2"/>
  <c r="AE56" i="2"/>
  <c r="AE55" i="2"/>
  <c r="AE54" i="2"/>
  <c r="AE52" i="2"/>
  <c r="AE51" i="2"/>
  <c r="AE50" i="2"/>
  <c r="AE48" i="2"/>
  <c r="AE47" i="2"/>
  <c r="AE46" i="2"/>
  <c r="AE44" i="2"/>
  <c r="AE43" i="2"/>
  <c r="AE42" i="2"/>
  <c r="AE40" i="2"/>
  <c r="AE39" i="2"/>
  <c r="AE38" i="2"/>
  <c r="AE36" i="2"/>
  <c r="AE35" i="2"/>
  <c r="AE34" i="2"/>
  <c r="AE32" i="2"/>
  <c r="AE31" i="2"/>
  <c r="AE30" i="2"/>
  <c r="AE28" i="2"/>
  <c r="AE27" i="2"/>
  <c r="AE26" i="2"/>
  <c r="AE24" i="2"/>
  <c r="AE23" i="2"/>
  <c r="AE22" i="2"/>
  <c r="AE20" i="2"/>
  <c r="AE19" i="2"/>
  <c r="AE18" i="2"/>
  <c r="AE16" i="2"/>
  <c r="AE15" i="2"/>
  <c r="AE14" i="2"/>
  <c r="AE12" i="2"/>
  <c r="AE11" i="2"/>
  <c r="AE10" i="2"/>
  <c r="AE8" i="2"/>
  <c r="AE7" i="2"/>
  <c r="AE6" i="2"/>
  <c r="AE4" i="2"/>
  <c r="AE3" i="2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2" i="1"/>
</calcChain>
</file>

<file path=xl/sharedStrings.xml><?xml version="1.0" encoding="utf-8"?>
<sst xmlns="http://schemas.openxmlformats.org/spreadsheetml/2006/main" count="448" uniqueCount="317">
  <si>
    <t>data</t>
  </si>
  <si>
    <t>ifin</t>
  </si>
  <si>
    <t>imob</t>
  </si>
  <si>
    <t>iee</t>
  </si>
  <si>
    <t>imat</t>
  </si>
  <si>
    <t>icon</t>
  </si>
  <si>
    <t>indx</t>
  </si>
  <si>
    <t>util</t>
  </si>
  <si>
    <t>CDI</t>
  </si>
  <si>
    <t>IGPM</t>
  </si>
  <si>
    <t>camb_real</t>
  </si>
  <si>
    <t>cambio_v</t>
  </si>
  <si>
    <t>PI</t>
  </si>
  <si>
    <t>COM_M_Br</t>
  </si>
  <si>
    <t>TBill3</t>
  </si>
  <si>
    <t>Tnote2</t>
  </si>
  <si>
    <t>Tnote10</t>
  </si>
  <si>
    <t>VIX</t>
  </si>
  <si>
    <t>Iron_steel</t>
  </si>
  <si>
    <t>desemp</t>
  </si>
  <si>
    <t>expCons</t>
  </si>
  <si>
    <t>expIPCA</t>
  </si>
  <si>
    <t>Spread_IPCA</t>
  </si>
  <si>
    <t>Spread_BR_12_cdi</t>
  </si>
  <si>
    <t>Spread_BR_12_1</t>
  </si>
  <si>
    <t>Spread_USA_12_3m</t>
  </si>
  <si>
    <t>PPC_Br</t>
  </si>
  <si>
    <t>PPC_eua</t>
  </si>
  <si>
    <t>OIL</t>
  </si>
  <si>
    <t>IPCA</t>
  </si>
  <si>
    <t>LTNum</t>
  </si>
  <si>
    <t>LTNtres</t>
  </si>
  <si>
    <t>LTNseis</t>
  </si>
  <si>
    <t>LTNdoze</t>
  </si>
  <si>
    <t>Variável</t>
  </si>
  <si>
    <t>Descrição</t>
  </si>
  <si>
    <t>Fonte</t>
  </si>
  <si>
    <t>Certificado de depósito interbancário/over</t>
  </si>
  <si>
    <t>BCB</t>
  </si>
  <si>
    <t>LTN1</t>
  </si>
  <si>
    <t>Estrutura a termo da taxa de juros - LTN (pré) 1 mês</t>
  </si>
  <si>
    <t>Anbima</t>
  </si>
  <si>
    <t>LTN3</t>
  </si>
  <si>
    <t>Estrutura a termo da taxa de juros - LTN (pré) 3 meses</t>
  </si>
  <si>
    <t>LTN6</t>
  </si>
  <si>
    <t>Estrutura a termo da taxa de juros -  LTN (pré) 6 meses</t>
  </si>
  <si>
    <t>LTN12</t>
  </si>
  <si>
    <t>Estrutura a termo da taxa de juros - LTN (pré) 12 meses</t>
  </si>
  <si>
    <t>Índice geral de preços de mercado</t>
  </si>
  <si>
    <t>FGV</t>
  </si>
  <si>
    <t>Índice de preços ao consumidor amplo</t>
  </si>
  <si>
    <t>IBGE</t>
  </si>
  <si>
    <t xml:space="preserve">Expectativa do IPCA para 12 meses </t>
  </si>
  <si>
    <t>expCONS</t>
  </si>
  <si>
    <t>Índice de confiança da população em relação à economia</t>
  </si>
  <si>
    <t>Fecomércio SP</t>
  </si>
  <si>
    <t>Produção industrial mensal</t>
  </si>
  <si>
    <t>Desemp</t>
  </si>
  <si>
    <t>Taxa de desemprego na Região Metropolitana de São Paulo</t>
  </si>
  <si>
    <t>SEADE/PED</t>
  </si>
  <si>
    <t>Câmbio_comercial</t>
  </si>
  <si>
    <t>Taxa de câmbio (R$ / US$) comercial venda-fim de período</t>
  </si>
  <si>
    <t>Câmbio_real</t>
  </si>
  <si>
    <t xml:space="preserve">Taxa de câmbio efetiva real (deflacionada pelo IPCA) </t>
  </si>
  <si>
    <t>Com_met_Br</t>
  </si>
  <si>
    <t>Índice de commodities metálicas - Brasil</t>
  </si>
  <si>
    <t>Iron</t>
  </si>
  <si>
    <t>Preço internacional do minério de ferro</t>
  </si>
  <si>
    <t>FRED</t>
  </si>
  <si>
    <t>Oil</t>
  </si>
  <si>
    <t>Preço do barril de petróleo (crude oil)</t>
  </si>
  <si>
    <t>TBILL3</t>
  </si>
  <si>
    <t>T-Bill de 3 meses (EUA)</t>
  </si>
  <si>
    <t>TNOTE2</t>
  </si>
  <si>
    <t>T-Note de 2 anos (EUA)</t>
  </si>
  <si>
    <t>TNOTE10</t>
  </si>
  <si>
    <t>T-Note de 10 anos (EUA)</t>
  </si>
  <si>
    <t>DOW</t>
  </si>
  <si>
    <t>Retornos das ações do índice Dow Jones</t>
  </si>
  <si>
    <t>CBOE Volatility Index (volatilidade sobre opções S&amp;P500)</t>
  </si>
  <si>
    <t>Spread IPCA</t>
  </si>
  <si>
    <t>Diferença entre o IPCA e a expectativa para o IPCA</t>
  </si>
  <si>
    <t xml:space="preserve">derivada </t>
  </si>
  <si>
    <t>Spread_Br_12-CDI</t>
  </si>
  <si>
    <t>Spread entre LTN12 meses e CDI/over</t>
  </si>
  <si>
    <t>Spread_Br_12-1</t>
  </si>
  <si>
    <t>Spread entre LTN12 meses e LTN1 mês</t>
  </si>
  <si>
    <t>Spread_USA_10-3m</t>
  </si>
  <si>
    <t>Spread entre T-note 10 anos e Tbill 3 meses</t>
  </si>
  <si>
    <t>PPC</t>
  </si>
  <si>
    <t>Paridade do poder de compra Câmbio*[(IPC_usa)/INPC)]</t>
  </si>
  <si>
    <t>        IFNC</t>
  </si>
  <si>
    <t>Índice imobiliário: setores da atividade imobiliária compreendidos por exploração de imóveis e construção civil.</t>
  </si>
  <si>
    <t>Índice de consumo: setores de consumo cíclico, consumo não cíclico e saúde.</t>
  </si>
  <si>
    <t>Índice de materiais básicos: setor de materiais básicos.</t>
  </si>
  <si>
    <t>Índice utilidade pública: setor de utilidade pública (energia elétrica, água e saneamento e gás).</t>
  </si>
  <si>
    <t>índice energia elétrica: setor de energia elétrica.</t>
  </si>
  <si>
    <t>     IEE</t>
  </si>
  <si>
    <t xml:space="preserve"> Índice financeiro: setores de intermediários financeiros, serviços financeiros diversos, previdência e seguros.</t>
  </si>
  <si>
    <t xml:space="preserve">       IMOB </t>
  </si>
  <si>
    <t xml:space="preserve">      ICON </t>
  </si>
  <si>
    <t xml:space="preserve">      IMAT </t>
  </si>
  <si>
    <t xml:space="preserve">      UTIL </t>
  </si>
  <si>
    <t>      INDX</t>
  </si>
  <si>
    <t>Índice do setor industrial: setores da atividade industrial compreendidos por materiais básicos, bens industriais, consumo cíclico, não cíclico e saúde.</t>
  </si>
  <si>
    <t>Variáveis dependentes</t>
  </si>
  <si>
    <t>descrição</t>
  </si>
  <si>
    <t>Fonte: B3 -    http://www.bmfbovespa.com.br/pt_br/produtos/indices/indices-setoriais/</t>
  </si>
  <si>
    <t>Autocorrelations (ACF) and Portmanteau statistic</t>
  </si>
  <si>
    <t>The sample is: 2008(6) - 2017(11)</t>
  </si>
  <si>
    <t>ifin        : Sample autocorrelations (ACF) from lag 1 to 12:</t>
  </si>
  <si>
    <t xml:space="preserve">    -0.021540     -0.14858     0.011993      0.17226     -0.12945     -0.12735</t>
  </si>
  <si>
    <t xml:space="preserve">    -0.018520     0.042244     -0.19331    -0.027974    -0.011373     0.083115</t>
  </si>
  <si>
    <t>Sample partial autocorrelations (PACF):</t>
  </si>
  <si>
    <t xml:space="preserve">    -0.021540     -0.14911    0.0052223      0.15402     -0.12475    -0.092337</t>
  </si>
  <si>
    <t xml:space="preserve">    -0.060192    -0.011496     -0.17439    -0.017107    -0.080566     0.052313</t>
  </si>
  <si>
    <t>Portmanteau statistic for 12 lags and 118 observations: 16.4956</t>
  </si>
  <si>
    <t>imob        : Sample autocorrelations (ACF) from lag 1 to 12:</t>
  </si>
  <si>
    <t xml:space="preserve">      0.23112    -0.028919      0.20415     0.092744    -0.095208     -0.27692</t>
  </si>
  <si>
    <t xml:space="preserve">    -0.025002   -0.0081073     -0.27440     -0.13327     0.042971    0.0082074</t>
  </si>
  <si>
    <t xml:space="preserve">      0.23112    -0.086983      0.24644    -0.027408    -0.086441     -0.30584</t>
  </si>
  <si>
    <t xml:space="preserve">      0.10358    -0.046064     -0.14603    -0.037693     0.022363    0.0066297</t>
  </si>
  <si>
    <t>Portmanteau statistic for 12 lags and 118 observations: 35.449</t>
  </si>
  <si>
    <t>iee         : Sample autocorrelations (ACF) from lag 1 to 12:</t>
  </si>
  <si>
    <t xml:space="preserve">     0.091686    -0.017495     0.042453    -0.043437    -0.087050    -0.083225</t>
  </si>
  <si>
    <t xml:space="preserve">    -0.038281    -0.075609    -0.043357  -0.00059182     0.026694    -0.010905</t>
  </si>
  <si>
    <t xml:space="preserve">     0.091686    -0.026121     0.046921    -0.052915    -0.076754    -0.073608</t>
  </si>
  <si>
    <t xml:space="preserve">    -0.024457    -0.070373    -0.033488   -0.0092411     0.017153    -0.029557</t>
  </si>
  <si>
    <t>Portmanteau statistic for 12 lags and 118 observations: 4.53668</t>
  </si>
  <si>
    <t>imat        : Sample autocorrelations (ACF) from lag 1 to 12:</t>
  </si>
  <si>
    <t xml:space="preserve">      0.25369     0.028597     0.032092     0.014090     -0.12541     -0.22345</t>
  </si>
  <si>
    <t xml:space="preserve">     -0.11011    -0.059260    -0.088068    -0.043692      0.10313    0.0028212</t>
  </si>
  <si>
    <t xml:space="preserve">      0.25369    -0.038223     0.036667   -0.0025081     -0.13723     -0.17130</t>
  </si>
  <si>
    <t xml:space="preserve">    -0.018207    -0.028329    -0.060302    -0.012117     0.087536    -0.096538</t>
  </si>
  <si>
    <t>Portmanteau statistic for 12 lags and 118 observations: 20.6392</t>
  </si>
  <si>
    <t>icon        : Sample autocorrelations (ACF) from lag 1 to 12:</t>
  </si>
  <si>
    <t xml:space="preserve">      0.19628     0.065324      0.15242     0.049718    -0.074733     -0.11968</t>
  </si>
  <si>
    <t xml:space="preserve">     -0.20104    -0.057591     -0.21886    -0.099305    -0.023285  -0.00031763</t>
  </si>
  <si>
    <t xml:space="preserve">      0.19628     0.027872      0.13998   -0.0067110    -0.097848     -0.11742</t>
  </si>
  <si>
    <t xml:space="preserve">     -0.17466     0.039239     -0.18468     0.029383   -0.0066668     0.029784</t>
  </si>
  <si>
    <t>Portmanteau statistic for 12 lags and 118 observations: 23.6317</t>
  </si>
  <si>
    <t>indx        : Sample autocorrelations (ACF) from lag 1 to 12:</t>
  </si>
  <si>
    <t xml:space="preserve">      0.30270     0.090867      0.12665     0.081783     -0.10395     -0.27532</t>
  </si>
  <si>
    <t xml:space="preserve">     -0.20678    -0.073937     -0.24837    -0.084356    0.0021521    -0.025308</t>
  </si>
  <si>
    <t xml:space="preserve">      0.30270  -0.00083847      0.10940     0.014900     -0.15424     -0.24414</t>
  </si>
  <si>
    <t xml:space="preserve">    -0.084946     0.046660     -0.19209      0.10232    -0.017304    -0.082231</t>
  </si>
  <si>
    <t>Portmanteau statistic for 12 lags and 118 observations: 40.3479</t>
  </si>
  <si>
    <t>util        : Sample autocorrelations (ACF) from lag 1 to 12:</t>
  </si>
  <si>
    <t xml:space="preserve">     0.095924   -0.0023947     0.027034     0.025432     -0.15429     -0.11488</t>
  </si>
  <si>
    <t xml:space="preserve">    -0.017951    -0.044525    -0.030658    -0.098855     0.050100    -0.029469</t>
  </si>
  <si>
    <t xml:space="preserve">     0.095924    -0.011704     0.028657     0.020221     -0.15993    -0.087566</t>
  </si>
  <si>
    <t xml:space="preserve">   -0.0028177    -0.038090   -0.0096286     -0.11769     0.041899    -0.051516</t>
  </si>
  <si>
    <t>Portmanteau statistic for 12 lags and 118 observations: 7.94917</t>
  </si>
  <si>
    <t>CDI         : Sample autocorrelations (ACF) from lag 1 to 12:</t>
  </si>
  <si>
    <t xml:space="preserve">     -0.46758      0.10843      0.31652     -0.25122      0.20975    -0.040835</t>
  </si>
  <si>
    <t xml:space="preserve">     0.015316    -0.082881      0.19164     -0.13570     -0.19594      0.46122</t>
  </si>
  <si>
    <t xml:space="preserve">     -0.46758     -0.14104      0.40273      0.12464      0.10304    -0.061996</t>
  </si>
  <si>
    <t xml:space="preserve">     0.025162     -0.21985      0.15115     0.029314     -0.32251      0.23269</t>
  </si>
  <si>
    <t>Portmanteau statistic for 12 lags and 118 observations: 93.8012</t>
  </si>
  <si>
    <t>LTNum       : Sample autocorrelations (ACF) from lag 1 to 12:</t>
  </si>
  <si>
    <t xml:space="preserve">    -0.049597     -0.13038     0.076066    -0.056351    0.0036838    -0.035334</t>
  </si>
  <si>
    <t xml:space="preserve">    -0.073030    -0.033239     0.056413    -0.064619    -0.063291     0.045689</t>
  </si>
  <si>
    <t xml:space="preserve">    -0.049597     -0.13316     0.063412    -0.068111     0.016709    -0.057402</t>
  </si>
  <si>
    <t xml:space="preserve">    -0.067662    -0.059519     0.041790    -0.072315    -0.060625    0.0071860</t>
  </si>
  <si>
    <t>Portmanteau statistic for 12 lags and 118 observations: 6.12761</t>
  </si>
  <si>
    <t>LTNtres     : Sample autocorrelations (ACF) from lag 1 to 12:</t>
  </si>
  <si>
    <t xml:space="preserve">     -0.12071    -0.058333      0.13812     -0.11461   -0.0067642    0.0064166</t>
  </si>
  <si>
    <t xml:space="preserve">    -0.013629    -0.091379     0.028531    -0.095718     -0.10103     0.040877</t>
  </si>
  <si>
    <t xml:space="preserve">     -0.12071    -0.073983      0.12411    -0.089508    -0.015441    -0.025145</t>
  </si>
  <si>
    <t xml:space="preserve">    0.0089562     -0.10492    0.0073546     -0.11097     -0.10445    -0.022242</t>
  </si>
  <si>
    <t>Portmanteau statistic for 12 lags and 118 observations: 9.98108</t>
  </si>
  <si>
    <t>LTNseis     : Sample autocorrelations (ACF) from lag 1 to 12:</t>
  </si>
  <si>
    <t xml:space="preserve">     -0.32619    -0.038623      0.13970     -0.19293     0.029354     0.080690</t>
  </si>
  <si>
    <t xml:space="preserve">    -0.030393    -0.060827     0.048498     -0.14405   -0.0025889     0.025478</t>
  </si>
  <si>
    <t xml:space="preserve">     -0.32619     -0.16229     0.082885     -0.13871    -0.073354     0.035397</t>
  </si>
  <si>
    <t xml:space="preserve">     0.045585    -0.081032    -0.018847     -0.14592    -0.096610    -0.071593</t>
  </si>
  <si>
    <t>Portmanteau statistic for 12 lags and 118 observations: 24.3125</t>
  </si>
  <si>
    <t>LTNdoze     : Sample autocorrelations (ACF) from lag 1 to 12:</t>
  </si>
  <si>
    <t xml:space="preserve">     -0.42062    -0.047674      0.13469     -0.21956     0.067369     0.082482</t>
  </si>
  <si>
    <t xml:space="preserve">    -0.016535    -0.058192     0.058899     -0.13376     0.041876    0.0050732</t>
  </si>
  <si>
    <t xml:space="preserve">     -0.42062     -0.27287   -0.0073571     -0.21459     -0.14008   -0.0093442</t>
  </si>
  <si>
    <t xml:space="preserve">     0.063914    -0.064904   -0.0027594     -0.13625    -0.082287     -0.11639</t>
  </si>
  <si>
    <t>Portmanteau statistic for 12 lags and 118 observations: 34.2613</t>
  </si>
  <si>
    <t>IGPM        : Sample autocorrelations (ACF) from lag 1 to 12:</t>
  </si>
  <si>
    <t xml:space="preserve">      0.57243      0.27059      0.23876      0.18394     0.055136     0.045490</t>
  </si>
  <si>
    <t xml:space="preserve">     0.067311    -0.029578     -0.11296     -0.19951     -0.15368     -0.17161</t>
  </si>
  <si>
    <t xml:space="preserve">      0.57243    -0.084904      0.17877    -0.026744    -0.081157     0.064102</t>
  </si>
  <si>
    <t xml:space="preserve">    0.0076742     -0.11251    -0.061377     -0.17449     0.078951     -0.11351</t>
  </si>
  <si>
    <t>Portmanteau statistic for 12 lags and 118 observations: 73.8333</t>
  </si>
  <si>
    <t>IPCA        : Sample autocorrelations (ACF) from lag 1 to 12:</t>
  </si>
  <si>
    <t xml:space="preserve">      0.67426      0.43260      0.27136     0.056198    -0.090046     -0.12463</t>
  </si>
  <si>
    <t xml:space="preserve">     -0.13141    -0.038730      0.12390      0.22999      0.31681      0.35146</t>
  </si>
  <si>
    <t xml:space="preserve">      0.67426    -0.040386   -0.0089501     -0.20805    -0.071251     0.036478</t>
  </si>
  <si>
    <t xml:space="preserve">    0.0083093      0.14722      0.17868     0.072743     0.091117     0.027160</t>
  </si>
  <si>
    <t>Portmanteau statistic for 12 lags and 118 observations: 129.224</t>
  </si>
  <si>
    <t>camb_real   : Sample autocorrelations (ACF) from lag 1 to 12:</t>
  </si>
  <si>
    <t xml:space="preserve">      0.32101     0.057787     0.032961    -0.078031    -0.034351     0.078112</t>
  </si>
  <si>
    <t xml:space="preserve">   -0.0014409     -0.16756    -0.032043     -0.12388     -0.10362    -0.058254</t>
  </si>
  <si>
    <t xml:space="preserve">      0.32101    -0.050462     0.033168     -0.10774     0.028508     0.090387</t>
  </si>
  <si>
    <t xml:space="preserve">    -0.057563     -0.17930     0.082891     -0.13876   -0.0072689    -0.076356</t>
  </si>
  <si>
    <t>Portmanteau statistic for 12 lags and 118 observations: 21.9509</t>
  </si>
  <si>
    <t>cambio_v    : Sample autocorrelations (ACF) from lag 1 to 12:</t>
  </si>
  <si>
    <t xml:space="preserve">     0.077265      0.12418     0.048787  9.2854e-005    -0.059397     0.074384</t>
  </si>
  <si>
    <t xml:space="preserve">     -0.15583    -0.093182     -0.12126     0.040874    -0.023268    -0.063422</t>
  </si>
  <si>
    <t xml:space="preserve">     0.077265      0.11892     0.031782    -0.020427    -0.069230     0.085694</t>
  </si>
  <si>
    <t xml:space="preserve">     -0.15493    -0.088867    -0.085061     0.093114    0.0062116     -0.10387</t>
  </si>
  <si>
    <t>Portmanteau statistic for 12 lags and 118 observations: 10.8101</t>
  </si>
  <si>
    <t>PI          : Sample autocorrelations (ACF) from lag 1 to 12:</t>
  </si>
  <si>
    <t xml:space="preserve">     -0.14955      0.18852     -0.14825     -0.18214    -0.018264     -0.22330</t>
  </si>
  <si>
    <t xml:space="preserve">    -0.058621     -0.15656     -0.15901      0.14354    -0.070595      0.71119</t>
  </si>
  <si>
    <t xml:space="preserve">     -0.14955      0.16995     -0.10474     -0.25895    -0.030899     -0.18782</t>
  </si>
  <si>
    <t xml:space="preserve">     -0.19784     -0.22307     -0.34994     -0.10784     -0.26279      0.56075</t>
  </si>
  <si>
    <t>Portmanteau statistic for 12 lags and 118 observations: 96.3892</t>
  </si>
  <si>
    <t>COM_M_Br    : Sample autocorrelations (ACF) from lag 1 to 12:</t>
  </si>
  <si>
    <t xml:space="preserve">      0.13292    -0.022617     -0.11342     0.051571   -0.0021107   -0.0084722</t>
  </si>
  <si>
    <t xml:space="preserve">     0.030852     -0.17843    -0.068831    -0.047201      0.12750     -0.11451</t>
  </si>
  <si>
    <t xml:space="preserve">      0.13292    -0.041010     -0.10690     0.082915    -0.026895    -0.015261</t>
  </si>
  <si>
    <t xml:space="preserve">     0.051461     -0.20656    -0.013347    -0.031536     0.089870     -0.13985</t>
  </si>
  <si>
    <t>Portmanteau statistic for 12 lags and 118 observations: 12.9356</t>
  </si>
  <si>
    <t>TBill3      : Sample autocorrelations (ACF) from lag 1 to 12:</t>
  </si>
  <si>
    <t xml:space="preserve">      0.11978     -0.25374  -0.00083793     0.088941    -0.040754    -0.059363</t>
  </si>
  <si>
    <t xml:space="preserve">     0.024177     0.041548    -0.021374    -0.057796    0.0047760      0.13776</t>
  </si>
  <si>
    <t xml:space="preserve">      0.11978     -0.27199     0.077127    0.0086558    -0.042099    -0.020363</t>
  </si>
  <si>
    <t xml:space="preserve">     0.010990     0.017369    -0.015873    -0.040555    0.0055798      0.12215</t>
  </si>
  <si>
    <t>Portmanteau statistic for 12 lags and 118 observations: 14.3213</t>
  </si>
  <si>
    <t>Tnote2      : Sample autocorrelations (ACF) from lag 1 to 12:</t>
  </si>
  <si>
    <t xml:space="preserve">     0.054978     0.015716      0.13704     -0.15777    -0.082035     -0.16239</t>
  </si>
  <si>
    <t xml:space="preserve">     -0.15808     0.045734    0.0093044      0.20662      0.16917      0.13492</t>
  </si>
  <si>
    <t xml:space="preserve">     0.054978     0.012732      0.13592     -0.17633    -0.066894     -0.17816</t>
  </si>
  <si>
    <t xml:space="preserve">    -0.098372     0.058342     0.034823      0.20833     0.089308      0.11100</t>
  </si>
  <si>
    <t>Portmanteau statistic for 12 lags and 118 observations: 24.8406</t>
  </si>
  <si>
    <t>Tnote10     : Sample autocorrelations (ACF) from lag 1 to 12:</t>
  </si>
  <si>
    <t xml:space="preserve">      0.21863    -0.066207     0.041941    -0.063015    -0.069279     -0.12710</t>
  </si>
  <si>
    <t xml:space="preserve">     -0.17027     -0.11433    0.0076813      0.13082     0.068502    0.0039774</t>
  </si>
  <si>
    <t xml:space="preserve">      0.21863     -0.11973     0.089846     -0.11038    -0.015225     -0.13834</t>
  </si>
  <si>
    <t xml:space="preserve">     -0.11476    -0.084229     0.032842      0.11069    0.0026038    -0.024335</t>
  </si>
  <si>
    <t>Portmanteau statistic for 12 lags and 118 observations: 17.6306</t>
  </si>
  <si>
    <t>VIX         : Sample autocorrelations (ACF) from lag 1 to 12:</t>
  </si>
  <si>
    <t xml:space="preserve">     -0.22236    -0.092282   -0.0022034    -0.053577     0.017681    -0.073101</t>
  </si>
  <si>
    <t xml:space="preserve">     -0.19870      0.22573    -0.078570    -0.039411 -8.7681e-005    -0.089938</t>
  </si>
  <si>
    <t xml:space="preserve">     -0.22236     -0.14910    -0.063412    -0.090220    -0.027597     -0.10181</t>
  </si>
  <si>
    <t xml:space="preserve">     -0.27416     0.080051    -0.085102    -0.086902    -0.087323     -0.16532</t>
  </si>
  <si>
    <t>Portmanteau statistic for 12 lags and 118 observations: 21.4144</t>
  </si>
  <si>
    <t>OIL         : Sample autocorrelations (ACF) from lag 1 to 12:</t>
  </si>
  <si>
    <t xml:space="preserve">      0.38312      0.24399    -0.052172     -0.12227     -0.14808     -0.22297</t>
  </si>
  <si>
    <t xml:space="preserve">     -0.13566     -0.17347    -0.097777    -0.018465     0.074544      0.13550</t>
  </si>
  <si>
    <t xml:space="preserve">      0.38312      0.11394     -0.21214    -0.083795    -0.023599     -0.16245</t>
  </si>
  <si>
    <t xml:space="preserve">   -0.0070808     -0.10128    -0.055081     0.039392     0.048812     0.030708</t>
  </si>
  <si>
    <t>Portmanteau statistic for 12 lags and 118 observations: 46.17</t>
  </si>
  <si>
    <t>Iron_steel  : Sample autocorrelations (ACF) from lag 1 to 12:</t>
  </si>
  <si>
    <t xml:space="preserve">      0.68755      0.36926      0.15601   -0.0017024     -0.17399     -0.22362</t>
  </si>
  <si>
    <t xml:space="preserve">     -0.18445     -0.14464     -0.18336     -0.17846     -0.11582    -0.090266</t>
  </si>
  <si>
    <t xml:space="preserve">      0.68755     -0.19622    -0.025191    -0.093003     -0.19412     0.045545</t>
  </si>
  <si>
    <t xml:space="preserve">     0.012278    -0.042686     -0.16386    -0.015636     0.026719    -0.070248</t>
  </si>
  <si>
    <t>Portmanteau statistic for 12 lags and 118 observations: 103.652</t>
  </si>
  <si>
    <t>expCons     : Sample autocorrelations (ACF) from lag 1 to 12:</t>
  </si>
  <si>
    <t xml:space="preserve">     0.045741    -0.045639     0.043262    -0.012776     0.051951     -0.14766</t>
  </si>
  <si>
    <t xml:space="preserve">     -0.10970     0.037341     0.057087     0.079482     0.062036     0.050008</t>
  </si>
  <si>
    <t xml:space="preserve">     0.045741    -0.047831     0.047847    -0.019555     0.058349     -0.15866</t>
  </si>
  <si>
    <t xml:space="preserve">    -0.088330     0.027173     0.064333     0.081780     0.073554     0.036741</t>
  </si>
  <si>
    <t>Portmanteau statistic for 12 lags and 118 observations: 7.53495</t>
  </si>
  <si>
    <t>expIPCA     : Sample autocorrelations (ACF) from lag 1 to 12:</t>
  </si>
  <si>
    <t xml:space="preserve">      0.10932     0.027318    -0.016442 -1.2270e-005    -0.055388     0.018739</t>
  </si>
  <si>
    <t xml:space="preserve">     -0.10540    -0.021167    -0.068435    0.0050209     0.046186     0.082884</t>
  </si>
  <si>
    <t xml:space="preserve">      0.10932     0.015553    -0.021343    0.0036546    -0.055603     0.030689</t>
  </si>
  <si>
    <t xml:space="preserve">     -0.10998  -0.00056559    -0.062268     0.013149     0.051214     0.058952</t>
  </si>
  <si>
    <t>Portmanteau statistic for 12 lags and 118 observations: 5.19813</t>
  </si>
  <si>
    <t>Spread_IPCA : Sample autocorrelations (ACF) from lag 1 to 12:</t>
  </si>
  <si>
    <t xml:space="preserve">      0.62723      0.34912      0.17182    -0.073863     -0.25054     -0.27281</t>
  </si>
  <si>
    <t xml:space="preserve">     -0.27750     -0.15158     0.055360      0.19115      0.30467      0.36017</t>
  </si>
  <si>
    <t xml:space="preserve">      0.62723    -0.073029    -0.028741     -0.25276     -0.14283    0.0056551</t>
  </si>
  <si>
    <t xml:space="preserve">    -0.060354      0.13686      0.15799     0.071498      0.10311     0.042121</t>
  </si>
  <si>
    <t>Portmanteau statistic for 12 lags and 118 observations: 129.468</t>
  </si>
  <si>
    <t>Spread_BR_12_cdi: Sample autocorrelations (ACF) from lag 1 to 12:</t>
  </si>
  <si>
    <t xml:space="preserve">     -0.46906      0.11403      0.31824     -0.24211      0.21704    -0.042437</t>
  </si>
  <si>
    <t xml:space="preserve">     0.023009    -0.080480      0.18076     -0.12834     -0.20691      0.44975</t>
  </si>
  <si>
    <t xml:space="preserve">     -0.46906     -0.13588      0.41179      0.14670      0.12565    -0.057460</t>
  </si>
  <si>
    <t xml:space="preserve">     0.016010     -0.23161      0.12437     0.022063     -0.33822      0.20697</t>
  </si>
  <si>
    <t>Portmanteau statistic for 12 lags and 118 observations: 92.5193</t>
  </si>
  <si>
    <t>Spread_BR_12_1: Sample autocorrelations (ACF) from lag 1 to 12:</t>
  </si>
  <si>
    <t xml:space="preserve">     -0.42181    -0.098033      0.12866     -0.19416     0.089473     0.039991</t>
  </si>
  <si>
    <t xml:space="preserve">    -0.036226   -0.0016996     0.043209     -0.10507     0.040071    -0.016162</t>
  </si>
  <si>
    <t xml:space="preserve">     -0.42181     -0.33568    -0.093448     -0.26986     -0.15838    -0.098585</t>
  </si>
  <si>
    <t xml:space="preserve">    -0.059265    -0.092487   -0.0046923     -0.12271    -0.099016     -0.15702</t>
  </si>
  <si>
    <t>Portmanteau statistic for 12 lags and 118 observations: 32.1916</t>
  </si>
  <si>
    <t>Spread_USA_12_3m: Sample autocorrelations (ACF) from lag 1 to 12:</t>
  </si>
  <si>
    <t xml:space="preserve">      0.11665     -0.22808   -0.0036671     0.098696    -0.021453    -0.033902</t>
  </si>
  <si>
    <t xml:space="preserve">     0.068092     0.045422    -0.074772    -0.085452    -0.020724      0.10749</t>
  </si>
  <si>
    <t xml:space="preserve">      0.11665     -0.24502     0.062597     0.036841    -0.031811    0.0075293</t>
  </si>
  <si>
    <t xml:space="preserve">     0.059969     0.017244    -0.054656    -0.057872    -0.042362     0.094697</t>
  </si>
  <si>
    <t>Portmanteau statistic for 12 lags and 118 observations: 13.3265</t>
  </si>
  <si>
    <t>desemp      : Sample autocorrelations (ACF) from lag 1 to 12:</t>
  </si>
  <si>
    <t xml:space="preserve">      0.44813      0.14897     -0.24684     -0.25169     -0.19703     -0.21928</t>
  </si>
  <si>
    <t xml:space="preserve">     -0.20839     -0.19022     -0.23967      0.11552      0.34723      0.61370</t>
  </si>
  <si>
    <t xml:space="preserve">      0.44813    -0.064880     -0.36298    0.0098695   -0.0074506     -0.27794</t>
  </si>
  <si>
    <t xml:space="preserve">     -0.13804    -0.073020     -0.35423      0.31324      0.28502      0.18603</t>
  </si>
  <si>
    <t>Portmanteau statistic for 12 lags and 118 observations: 136.688</t>
  </si>
  <si>
    <t>PPC_Br      : Sample autocorrelations (ACF) from lag 1 to 12:</t>
  </si>
  <si>
    <t xml:space="preserve">     0.028250     0.087269     0.041970  -0.00050731    -0.047290     0.082202</t>
  </si>
  <si>
    <t xml:space="preserve">     -0.15245     -0.11165     -0.11007     0.029334    -0.017195    -0.068622</t>
  </si>
  <si>
    <t xml:space="preserve">     0.028250     0.086540     0.037585    -0.010081    -0.054454     0.084909</t>
  </si>
  <si>
    <t xml:space="preserve">     -0.15021     -0.11714    -0.089921     0.067485     0.013702    -0.097429</t>
  </si>
  <si>
    <t>Portmanteau statistic for 12 lags and 118 observations: 9.14704</t>
  </si>
  <si>
    <t>PPC_eua     : Sample autocorrelations (ACF) from lag 1 to 12:</t>
  </si>
  <si>
    <t>dow         : Sample autocorrelations (ACF) from lag 1 to 12:</t>
  </si>
  <si>
    <t xml:space="preserve">      0.11751    -0.097340      0.14027      0.25510     0.010825     -0.19848</t>
  </si>
  <si>
    <t xml:space="preserve">    -0.043395      0.15288     -0.16665     -0.16818     0.015463     0.036471</t>
  </si>
  <si>
    <t xml:space="preserve">      0.11751     -0.11270      0.17074      0.21248    -0.016305     -0.18802</t>
  </si>
  <si>
    <t xml:space="preserve">    -0.076151     0.093864     -0.16645    -0.018284     0.011518    -0.015518</t>
  </si>
  <si>
    <t>Portmanteau statistic for 12 lags and 118 observations: 28.6181</t>
  </si>
  <si>
    <t>SpreadUSA2  : Sample autocorrelations (ACF) from lag 1 to 12:</t>
  </si>
  <si>
    <t xml:space="preserve">     0.046789     0.027471      0.13666     -0.13430    -0.021731    -0.046510</t>
  </si>
  <si>
    <t xml:space="preserve">    -0.016953      0.20021  -0.00056636      0.10088      0.12648     0.064224</t>
  </si>
  <si>
    <t xml:space="preserve">     0.046789     0.025337      0.13461     -0.15003    -0.013815    -0.059079</t>
  </si>
  <si>
    <t xml:space="preserve">     0.030907      0.19582    -0.014187     0.082624     0.061292      0.11009</t>
  </si>
  <si>
    <t>Portmanteau statistic for 12 lags and 118 observations: 14.1879</t>
  </si>
  <si>
    <t>---- Descriptive Statistics 1.0 session started at 15:44:50 on 5-03-2018 ----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</si>
</sst>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_ ;\-#,##0.00\ "/>
    <numFmt numFmtId="165" formatCode="0.0"/>
    <numFmt numFmtId="166" formatCode="#,##0.0000"/>
    <numFmt numFmtId="167" formatCode="#,##0.0"/>
    <numFmt numFmtId="168" formatCode="0.000"/>
    <numFmt numFmtId="169" formatCode="#,##0.0000_ ;\-#,##0.00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66"/>
      <name val="Arial"/>
      <family val="2"/>
    </font>
    <font>
      <sz val="10"/>
      <color indexed="8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10"/>
      <color rgb="FF262626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Palatino Linotype"/>
      <family val="1"/>
    </font>
    <font>
      <sz val="9"/>
      <color rgb="FF000000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color theme="1"/>
      <name val="Courier New"/>
      <family val="3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4" fontId="3" fillId="0" borderId="0" xfId="0" applyNumberFormat="1" applyFont="1" applyFill="1" applyBorder="1" applyAlignment="1" applyProtection="1"/>
    <xf numFmtId="17" fontId="0" fillId="0" borderId="0" xfId="0" applyNumberFormat="1"/>
    <xf numFmtId="0" fontId="7" fillId="0" borderId="0" xfId="0" applyFont="1" applyFill="1" applyBorder="1"/>
    <xf numFmtId="0" fontId="0" fillId="0" borderId="0" xfId="0" applyFill="1" applyBorder="1"/>
    <xf numFmtId="166" fontId="0" fillId="0" borderId="0" xfId="0" applyNumberFormat="1"/>
    <xf numFmtId="4" fontId="3" fillId="2" borderId="0" xfId="0" applyNumberFormat="1" applyFont="1" applyFill="1" applyBorder="1" applyAlignment="1" applyProtection="1"/>
    <xf numFmtId="166" fontId="0" fillId="2" borderId="0" xfId="0" applyNumberFormat="1" applyFill="1" applyAlignment="1">
      <alignment horizontal="center" vertical="center"/>
    </xf>
    <xf numFmtId="166" fontId="3" fillId="2" borderId="0" xfId="0" applyNumberFormat="1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/>
    <xf numFmtId="4" fontId="3" fillId="4" borderId="0" xfId="0" applyNumberFormat="1" applyFont="1" applyFill="1" applyBorder="1" applyAlignment="1" applyProtection="1"/>
    <xf numFmtId="167" fontId="3" fillId="4" borderId="0" xfId="0" applyNumberFormat="1" applyFont="1" applyFill="1" applyBorder="1" applyAlignment="1" applyProtection="1"/>
    <xf numFmtId="0" fontId="0" fillId="3" borderId="0" xfId="0" applyFill="1"/>
    <xf numFmtId="0" fontId="0" fillId="5" borderId="0" xfId="0" applyFill="1"/>
    <xf numFmtId="4" fontId="3" fillId="5" borderId="0" xfId="0" applyNumberFormat="1" applyFont="1" applyFill="1" applyBorder="1" applyAlignment="1" applyProtection="1"/>
    <xf numFmtId="2" fontId="0" fillId="5" borderId="0" xfId="0" applyNumberFormat="1" applyFill="1"/>
    <xf numFmtId="168" fontId="0" fillId="5" borderId="0" xfId="0" applyNumberFormat="1" applyFont="1" applyFill="1" applyBorder="1" applyAlignment="1" applyProtection="1"/>
    <xf numFmtId="165" fontId="0" fillId="5" borderId="0" xfId="0" applyNumberFormat="1" applyFont="1" applyFill="1" applyBorder="1" applyAlignment="1" applyProtection="1"/>
    <xf numFmtId="2" fontId="0" fillId="5" borderId="0" xfId="0" applyNumberFormat="1" applyFont="1" applyFill="1" applyBorder="1" applyAlignment="1" applyProtection="1"/>
    <xf numFmtId="0" fontId="0" fillId="6" borderId="0" xfId="0" applyFill="1"/>
    <xf numFmtId="0" fontId="2" fillId="7" borderId="0" xfId="0" applyFont="1" applyFill="1" applyBorder="1" applyAlignment="1">
      <alignment horizontal="center" vertical="top" wrapText="1"/>
    </xf>
    <xf numFmtId="164" fontId="4" fillId="7" borderId="0" xfId="1" applyNumberFormat="1" applyFont="1" applyFill="1" applyBorder="1" applyAlignment="1">
      <alignment horizontal="center" vertical="top"/>
    </xf>
    <xf numFmtId="164" fontId="4" fillId="7" borderId="0" xfId="0" applyNumberFormat="1" applyFont="1" applyFill="1" applyBorder="1" applyAlignment="1">
      <alignment horizontal="center" vertical="top"/>
    </xf>
    <xf numFmtId="164" fontId="5" fillId="7" borderId="0" xfId="1" applyNumberFormat="1" applyFont="1" applyFill="1" applyBorder="1" applyAlignment="1">
      <alignment horizontal="center"/>
    </xf>
    <xf numFmtId="164" fontId="6" fillId="7" borderId="0" xfId="0" applyNumberFormat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center" vertical="center" wrapText="1"/>
    </xf>
    <xf numFmtId="164" fontId="6" fillId="7" borderId="0" xfId="0" applyNumberFormat="1" applyFont="1" applyFill="1" applyBorder="1" applyAlignment="1">
      <alignment horizontal="center" vertical="center" wrapText="1"/>
    </xf>
    <xf numFmtId="169" fontId="4" fillId="7" borderId="0" xfId="1" applyNumberFormat="1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center"/>
    </xf>
    <xf numFmtId="4" fontId="3" fillId="8" borderId="0" xfId="0" applyNumberFormat="1" applyFont="1" applyFill="1" applyBorder="1" applyAlignment="1" applyProtection="1"/>
    <xf numFmtId="0" fontId="3" fillId="0" borderId="0" xfId="0" applyFont="1" applyFill="1" applyBorder="1" applyAlignment="1" applyProtection="1"/>
    <xf numFmtId="0" fontId="0" fillId="9" borderId="0" xfId="0" applyFill="1"/>
    <xf numFmtId="169" fontId="4" fillId="9" borderId="0" xfId="1" applyNumberFormat="1" applyFont="1" applyFill="1" applyBorder="1" applyAlignment="1">
      <alignment horizontal="center" vertical="top"/>
    </xf>
    <xf numFmtId="4" fontId="0" fillId="9" borderId="0" xfId="0" applyNumberFormat="1" applyFill="1"/>
    <xf numFmtId="0" fontId="8" fillId="10" borderId="1" xfId="0" applyFont="1" applyFill="1" applyBorder="1" applyAlignment="1">
      <alignment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vertical="center"/>
    </xf>
    <xf numFmtId="0" fontId="9" fillId="10" borderId="4" xfId="0" applyFont="1" applyFill="1" applyBorder="1" applyAlignment="1">
      <alignment vertical="center"/>
    </xf>
    <xf numFmtId="0" fontId="9" fillId="10" borderId="0" xfId="0" applyFont="1" applyFill="1" applyAlignment="1">
      <alignment vertical="center"/>
    </xf>
    <xf numFmtId="0" fontId="9" fillId="10" borderId="5" xfId="0" applyFont="1" applyFill="1" applyBorder="1" applyAlignment="1">
      <alignment vertical="center"/>
    </xf>
    <xf numFmtId="0" fontId="9" fillId="10" borderId="1" xfId="0" applyFont="1" applyFill="1" applyBorder="1" applyAlignment="1">
      <alignment vertical="center"/>
    </xf>
    <xf numFmtId="0" fontId="9" fillId="10" borderId="2" xfId="0" applyFont="1" applyFill="1" applyBorder="1" applyAlignment="1">
      <alignment vertical="center"/>
    </xf>
    <xf numFmtId="0" fontId="9" fillId="10" borderId="3" xfId="0" applyFont="1" applyFill="1" applyBorder="1" applyAlignment="1">
      <alignment vertical="center"/>
    </xf>
    <xf numFmtId="0" fontId="9" fillId="10" borderId="6" xfId="0" applyFont="1" applyFill="1" applyBorder="1" applyAlignment="1">
      <alignment vertical="center"/>
    </xf>
    <xf numFmtId="0" fontId="9" fillId="10" borderId="7" xfId="0" applyFont="1" applyFill="1" applyBorder="1" applyAlignment="1">
      <alignment vertical="center"/>
    </xf>
    <xf numFmtId="0" fontId="9" fillId="10" borderId="8" xfId="0" applyFont="1" applyFill="1" applyBorder="1" applyAlignment="1">
      <alignment vertical="center"/>
    </xf>
    <xf numFmtId="0" fontId="9" fillId="10" borderId="9" xfId="0" applyFont="1" applyFill="1" applyBorder="1" applyAlignment="1">
      <alignment vertical="center"/>
    </xf>
    <xf numFmtId="0" fontId="9" fillId="10" borderId="10" xfId="0" applyFont="1" applyFill="1" applyBorder="1" applyAlignment="1">
      <alignment vertical="center"/>
    </xf>
    <xf numFmtId="0" fontId="9" fillId="10" borderId="11" xfId="0" applyFont="1" applyFill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10" fillId="0" borderId="12" xfId="0" applyFont="1" applyBorder="1"/>
    <xf numFmtId="0" fontId="10" fillId="0" borderId="12" xfId="0" applyFont="1" applyBorder="1" applyAlignment="1"/>
    <xf numFmtId="0" fontId="9" fillId="10" borderId="12" xfId="0" applyFont="1" applyFill="1" applyBorder="1" applyAlignment="1">
      <alignment vertical="center"/>
    </xf>
    <xf numFmtId="0" fontId="11" fillId="0" borderId="12" xfId="0" applyFont="1" applyBorder="1"/>
    <xf numFmtId="0" fontId="12" fillId="0" borderId="0" xfId="0" applyFont="1" applyAlignment="1">
      <alignment vertical="center"/>
    </xf>
  </cellXfs>
  <cellStyles count="3">
    <cellStyle name="Normal" xfId="0" builtinId="0"/>
    <cellStyle name="Normal 2" xfId="2" xr:uid="{AED31E55-8A1C-42DA-8CD6-33CFE1FD9524}"/>
    <cellStyle name="Vírgula 2" xfId="1" xr:uid="{7166D1D9-2117-4416-8541-D8E568F6E2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per/Bases%20do%20artigo/Bases%20de%20dados/Modelo_2/Base%20de%20dados_paper_mes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Planilha2"/>
    </sheetNames>
    <sheetDataSet>
      <sheetData sheetId="0">
        <row r="1">
          <cell r="AB1" t="str">
            <v>ET_3_1</v>
          </cell>
          <cell r="AC1" t="str">
            <v>ET_12_1</v>
          </cell>
        </row>
        <row r="2">
          <cell r="A2">
            <v>39448</v>
          </cell>
          <cell r="AB2">
            <v>5.835454600000034E-2</v>
          </cell>
          <cell r="AC2">
            <v>0.87720454599999975</v>
          </cell>
        </row>
        <row r="3">
          <cell r="A3">
            <v>39479</v>
          </cell>
          <cell r="AB3">
            <v>7.3557895000000428E-2</v>
          </cell>
          <cell r="AC3">
            <v>0.776894737000001</v>
          </cell>
        </row>
        <row r="4">
          <cell r="A4">
            <v>39508</v>
          </cell>
          <cell r="AB4">
            <v>0.16002000000000116</v>
          </cell>
          <cell r="AC4">
            <v>1.1826100000000004</v>
          </cell>
        </row>
        <row r="5">
          <cell r="A5">
            <v>39539</v>
          </cell>
          <cell r="AB5">
            <v>0.28838571400000035</v>
          </cell>
          <cell r="AC5">
            <v>1.4272000000000009</v>
          </cell>
        </row>
        <row r="6">
          <cell r="A6">
            <v>39569</v>
          </cell>
          <cell r="AB6">
            <v>0.4054549999999999</v>
          </cell>
          <cell r="AC6">
            <v>1.8896299999999986</v>
          </cell>
        </row>
        <row r="7">
          <cell r="A7">
            <v>39600</v>
          </cell>
          <cell r="AB7">
            <v>0.35887619000000015</v>
          </cell>
          <cell r="AC7">
            <v>2.0208047620000009</v>
          </cell>
        </row>
        <row r="8">
          <cell r="A8">
            <v>39630</v>
          </cell>
          <cell r="AB8">
            <v>0.41301739100000034</v>
          </cell>
          <cell r="AC8">
            <v>2.0618434780000001</v>
          </cell>
        </row>
        <row r="9">
          <cell r="A9">
            <v>39661</v>
          </cell>
          <cell r="AB9">
            <v>0.39780952400000125</v>
          </cell>
          <cell r="AC9">
            <v>1.5223333340000007</v>
          </cell>
        </row>
        <row r="10">
          <cell r="A10">
            <v>39692</v>
          </cell>
          <cell r="AB10">
            <v>0.38540909099999965</v>
          </cell>
          <cell r="AC10">
            <v>1.1593681819999997</v>
          </cell>
        </row>
        <row r="11">
          <cell r="A11">
            <v>39722</v>
          </cell>
          <cell r="AB11">
            <v>0.28879565200000101</v>
          </cell>
          <cell r="AC11">
            <v>1.1824739130000008</v>
          </cell>
        </row>
        <row r="12">
          <cell r="A12">
            <v>39753</v>
          </cell>
          <cell r="AB12">
            <v>0.23675999999999853</v>
          </cell>
          <cell r="AC12">
            <v>1.2924699999999998</v>
          </cell>
        </row>
        <row r="13">
          <cell r="A13">
            <v>39783</v>
          </cell>
          <cell r="AB13">
            <v>-0.25408636399999907</v>
          </cell>
          <cell r="AC13">
            <v>-0.70501818199999988</v>
          </cell>
        </row>
        <row r="14">
          <cell r="A14">
            <v>39814</v>
          </cell>
          <cell r="AB14">
            <v>-0.49661904699999937</v>
          </cell>
          <cell r="AC14">
            <v>-1.5012333330000001</v>
          </cell>
        </row>
        <row r="15">
          <cell r="A15">
            <v>39845</v>
          </cell>
          <cell r="AB15">
            <v>-0.52498888900000118</v>
          </cell>
          <cell r="AC15">
            <v>-1.3073833330000006</v>
          </cell>
        </row>
        <row r="16">
          <cell r="A16">
            <v>39873</v>
          </cell>
          <cell r="AB16">
            <v>-0.56512272699999855</v>
          </cell>
          <cell r="AC16">
            <v>-1.0804999999999989</v>
          </cell>
        </row>
        <row r="17">
          <cell r="A17">
            <v>39904</v>
          </cell>
          <cell r="AB17">
            <v>-0.62102499999999949</v>
          </cell>
          <cell r="AC17">
            <v>-0.68680499999999967</v>
          </cell>
        </row>
        <row r="18">
          <cell r="A18">
            <v>39934</v>
          </cell>
          <cell r="AB18">
            <v>-0.29390000000000072</v>
          </cell>
          <cell r="AC18">
            <v>-0.39375000000000071</v>
          </cell>
        </row>
        <row r="19">
          <cell r="A19">
            <v>39965</v>
          </cell>
          <cell r="AB19">
            <v>-0.20168095200000025</v>
          </cell>
          <cell r="AC19">
            <v>0.12067619099999938</v>
          </cell>
        </row>
        <row r="20">
          <cell r="A20">
            <v>39995</v>
          </cell>
          <cell r="AB20">
            <v>-0.15423043500000055</v>
          </cell>
          <cell r="AC20">
            <v>0.26565652199999867</v>
          </cell>
        </row>
        <row r="21">
          <cell r="A21">
            <v>40026</v>
          </cell>
          <cell r="AB21">
            <v>1.1666667000000075E-2</v>
          </cell>
          <cell r="AC21">
            <v>0.53993333399999877</v>
          </cell>
        </row>
        <row r="22">
          <cell r="A22">
            <v>40057</v>
          </cell>
          <cell r="AB22">
            <v>-7.4923810000001367E-2</v>
          </cell>
          <cell r="AC22">
            <v>0.68729999999999869</v>
          </cell>
        </row>
        <row r="23">
          <cell r="A23">
            <v>40087</v>
          </cell>
          <cell r="AB23">
            <v>-0.26801904799999932</v>
          </cell>
          <cell r="AC23">
            <v>1.0655000000000001</v>
          </cell>
        </row>
        <row r="24">
          <cell r="A24">
            <v>40118</v>
          </cell>
          <cell r="AB24">
            <v>-0.17148500000000055</v>
          </cell>
          <cell r="AC24">
            <v>1.2223399999999991</v>
          </cell>
        </row>
        <row r="25">
          <cell r="A25">
            <v>40148</v>
          </cell>
          <cell r="AB25">
            <v>-5.4045450000010931E-3</v>
          </cell>
          <cell r="AC25">
            <v>1.7269227269999998</v>
          </cell>
        </row>
        <row r="26">
          <cell r="A26">
            <v>40179</v>
          </cell>
          <cell r="AB26">
            <v>8.0300000000001148E-2</v>
          </cell>
          <cell r="AC26">
            <v>1.8334600000000005</v>
          </cell>
        </row>
        <row r="27">
          <cell r="A27">
            <v>40210</v>
          </cell>
          <cell r="AB27">
            <v>0.26685555555554963</v>
          </cell>
          <cell r="AC27">
            <v>1.9111388888888499</v>
          </cell>
        </row>
        <row r="28">
          <cell r="A28">
            <v>40238</v>
          </cell>
          <cell r="AB28">
            <v>0.28997826086956024</v>
          </cell>
          <cell r="AC28">
            <v>1.9811695652173711</v>
          </cell>
        </row>
        <row r="29">
          <cell r="A29">
            <v>40269</v>
          </cell>
          <cell r="AB29">
            <v>0.42086999999999897</v>
          </cell>
          <cell r="AC29">
            <v>2.0991949999999999</v>
          </cell>
        </row>
        <row r="30">
          <cell r="A30">
            <v>40299</v>
          </cell>
          <cell r="AB30">
            <v>0.46010000000000062</v>
          </cell>
          <cell r="AC30">
            <v>2.0557761904762</v>
          </cell>
        </row>
        <row r="31">
          <cell r="A31">
            <v>40330</v>
          </cell>
          <cell r="AB31">
            <v>0.35449047619039931</v>
          </cell>
          <cell r="AC31">
            <v>1.5571666666665998</v>
          </cell>
        </row>
        <row r="32">
          <cell r="A32">
            <v>40360</v>
          </cell>
          <cell r="AB32">
            <v>0.1334727272727001</v>
          </cell>
          <cell r="AC32">
            <v>0.83606818181819875</v>
          </cell>
        </row>
        <row r="33">
          <cell r="A33">
            <v>40391</v>
          </cell>
          <cell r="AB33">
            <v>-0.10525909090909913</v>
          </cell>
          <cell r="AC33">
            <v>0.4512045454546012</v>
          </cell>
        </row>
        <row r="34">
          <cell r="A34">
            <v>40422</v>
          </cell>
          <cell r="AB34">
            <v>-0.16279047619040021</v>
          </cell>
          <cell r="AC34">
            <v>0.4782761904761994</v>
          </cell>
        </row>
        <row r="35">
          <cell r="A35">
            <v>40452</v>
          </cell>
          <cell r="AB35">
            <v>-0.30940000000000012</v>
          </cell>
          <cell r="AC35">
            <v>0.33999523809519872</v>
          </cell>
        </row>
        <row r="36">
          <cell r="A36">
            <v>40483</v>
          </cell>
          <cell r="AB36">
            <v>-9.763500000000036E-2</v>
          </cell>
          <cell r="AC36">
            <v>0.84360999999999997</v>
          </cell>
        </row>
        <row r="37">
          <cell r="A37">
            <v>40513</v>
          </cell>
          <cell r="AB37">
            <v>0.24186956521739944</v>
          </cell>
          <cell r="AC37">
            <v>1.3485695652173995</v>
          </cell>
        </row>
        <row r="38">
          <cell r="A38">
            <v>40544</v>
          </cell>
          <cell r="AB38">
            <v>0.30601904761899945</v>
          </cell>
          <cell r="AC38">
            <v>1.2981761904761004</v>
          </cell>
        </row>
        <row r="39">
          <cell r="A39">
            <v>40575</v>
          </cell>
          <cell r="AB39">
            <v>0.27602000000000082</v>
          </cell>
          <cell r="AC39">
            <v>1.0782100000000003</v>
          </cell>
        </row>
        <row r="40">
          <cell r="A40">
            <v>40603</v>
          </cell>
          <cell r="AB40">
            <v>0.11735238095229938</v>
          </cell>
          <cell r="AC40">
            <v>0.7037095238094988</v>
          </cell>
        </row>
        <row r="41">
          <cell r="A41">
            <v>40634</v>
          </cell>
          <cell r="AB41">
            <v>7.6863157894798917E-2</v>
          </cell>
          <cell r="AC41">
            <v>0.52129473684219896</v>
          </cell>
        </row>
        <row r="42">
          <cell r="A42">
            <v>40664</v>
          </cell>
          <cell r="AB42">
            <v>0.11353809523810021</v>
          </cell>
          <cell r="AC42">
            <v>0.47621904761910017</v>
          </cell>
        </row>
        <row r="43">
          <cell r="A43">
            <v>40695</v>
          </cell>
          <cell r="AB43">
            <v>0.11581904761900041</v>
          </cell>
          <cell r="AC43">
            <v>0.34409523809519982</v>
          </cell>
        </row>
        <row r="44">
          <cell r="A44">
            <v>40725</v>
          </cell>
          <cell r="AB44">
            <v>7.3395238095299575E-2</v>
          </cell>
          <cell r="AC44">
            <v>0.32549047619050064</v>
          </cell>
        </row>
        <row r="45">
          <cell r="A45">
            <v>40756</v>
          </cell>
          <cell r="AB45">
            <v>-2.8534782608700127E-2</v>
          </cell>
          <cell r="AC45">
            <v>-0.4311652173914009</v>
          </cell>
        </row>
        <row r="46">
          <cell r="A46">
            <v>40787</v>
          </cell>
          <cell r="AB46">
            <v>-0.2283571428570994</v>
          </cell>
          <cell r="AC46">
            <v>-1.0471642857142989</v>
          </cell>
        </row>
        <row r="47">
          <cell r="A47">
            <v>40817</v>
          </cell>
          <cell r="AB47">
            <v>-0.20694499999999927</v>
          </cell>
          <cell r="AC47">
            <v>-0.87959500000000013</v>
          </cell>
        </row>
        <row r="48">
          <cell r="A48">
            <v>40848</v>
          </cell>
          <cell r="AB48">
            <v>-0.29518999999999984</v>
          </cell>
          <cell r="AC48">
            <v>-1.0785450000000001</v>
          </cell>
        </row>
        <row r="49">
          <cell r="A49">
            <v>40878</v>
          </cell>
          <cell r="AB49">
            <v>-0.29801818181809914</v>
          </cell>
          <cell r="AC49">
            <v>-0.84489545454541926</v>
          </cell>
        </row>
        <row r="50">
          <cell r="A50">
            <v>40909</v>
          </cell>
          <cell r="AB50">
            <v>-0.21863000000000099</v>
          </cell>
          <cell r="AC50">
            <v>-0.4597800000000003</v>
          </cell>
        </row>
        <row r="51">
          <cell r="A51">
            <v>40940</v>
          </cell>
          <cell r="AB51">
            <v>-0.37243684210526951</v>
          </cell>
          <cell r="AC51">
            <v>-0.78394210526317032</v>
          </cell>
        </row>
        <row r="52">
          <cell r="A52">
            <v>40969</v>
          </cell>
          <cell r="AB52">
            <v>-0.39595454545455055</v>
          </cell>
          <cell r="AC52">
            <v>-0.56397727272727138</v>
          </cell>
        </row>
        <row r="53">
          <cell r="A53">
            <v>41000</v>
          </cell>
          <cell r="AB53">
            <v>-0.31213499999999961</v>
          </cell>
          <cell r="AC53">
            <v>-0.42859499999999962</v>
          </cell>
        </row>
        <row r="54">
          <cell r="A54">
            <v>41030</v>
          </cell>
          <cell r="AB54">
            <v>-0.37857727272727004</v>
          </cell>
          <cell r="AC54">
            <v>-0.58179090909090903</v>
          </cell>
        </row>
        <row r="55">
          <cell r="A55">
            <v>41061</v>
          </cell>
          <cell r="AB55">
            <v>-0.29928000000000132</v>
          </cell>
          <cell r="AC55">
            <v>-0.48884000000000061</v>
          </cell>
        </row>
        <row r="56">
          <cell r="A56">
            <v>41091</v>
          </cell>
          <cell r="AB56">
            <v>-0.44770454545455074</v>
          </cell>
          <cell r="AC56">
            <v>-0.58051818181819037</v>
          </cell>
        </row>
        <row r="57">
          <cell r="A57">
            <v>41122</v>
          </cell>
          <cell r="AB57">
            <v>-0.36658260869565051</v>
          </cell>
          <cell r="AC57">
            <v>-0.18339565217391041</v>
          </cell>
        </row>
        <row r="58">
          <cell r="A58">
            <v>41153</v>
          </cell>
          <cell r="AB58">
            <v>-0.14765263157894992</v>
          </cell>
          <cell r="AC58">
            <v>0.14521052631577991</v>
          </cell>
        </row>
        <row r="59">
          <cell r="A59">
            <v>41183</v>
          </cell>
          <cell r="AB59">
            <v>-6.3859090909089922E-2</v>
          </cell>
          <cell r="AC59">
            <v>0.14673636363636966</v>
          </cell>
        </row>
        <row r="60">
          <cell r="A60">
            <v>41214</v>
          </cell>
          <cell r="AB60">
            <v>-0.11595499999999959</v>
          </cell>
          <cell r="AC60">
            <v>5.1544999999999952E-2</v>
          </cell>
        </row>
        <row r="61">
          <cell r="A61">
            <v>41244</v>
          </cell>
          <cell r="AB61">
            <v>-0.17447500000000016</v>
          </cell>
          <cell r="AC61">
            <v>-0.17825500000000005</v>
          </cell>
        </row>
        <row r="62">
          <cell r="A62">
            <v>41275</v>
          </cell>
          <cell r="AB62">
            <v>-0.17331818181818015</v>
          </cell>
          <cell r="AC62">
            <v>-4.8609090909089936E-2</v>
          </cell>
        </row>
        <row r="63">
          <cell r="A63">
            <v>41306</v>
          </cell>
          <cell r="AB63">
            <v>3.3166666666701872E-3</v>
          </cell>
          <cell r="AC63">
            <v>0.46503888888889033</v>
          </cell>
        </row>
        <row r="64">
          <cell r="A64">
            <v>41334</v>
          </cell>
          <cell r="AB64">
            <v>0.12851000000000035</v>
          </cell>
          <cell r="AC64">
            <v>0.7966899999999999</v>
          </cell>
        </row>
        <row r="65">
          <cell r="A65">
            <v>41365</v>
          </cell>
          <cell r="AB65">
            <v>7.5518181818180707E-2</v>
          </cell>
          <cell r="AC65">
            <v>0.57579090909091057</v>
          </cell>
        </row>
        <row r="66">
          <cell r="A66">
            <v>41395</v>
          </cell>
          <cell r="AB66">
            <v>4.2933333333330381E-2</v>
          </cell>
          <cell r="AC66">
            <v>0.40100952380952037</v>
          </cell>
        </row>
        <row r="67">
          <cell r="A67">
            <v>41426</v>
          </cell>
          <cell r="AB67">
            <v>0.21275999999999939</v>
          </cell>
          <cell r="AC67">
            <v>1.0758650000000003</v>
          </cell>
        </row>
        <row r="68">
          <cell r="A68">
            <v>41456</v>
          </cell>
          <cell r="AB68">
            <v>-3.7547826086949954E-2</v>
          </cell>
          <cell r="AC68">
            <v>0.44910434782608988</v>
          </cell>
        </row>
        <row r="69">
          <cell r="A69">
            <v>41487</v>
          </cell>
          <cell r="AB69">
            <v>5.3804545454550379E-2</v>
          </cell>
          <cell r="AC69">
            <v>0.78872272727273085</v>
          </cell>
        </row>
        <row r="70">
          <cell r="A70">
            <v>41518</v>
          </cell>
          <cell r="AB70">
            <v>6.5890476190480385E-2</v>
          </cell>
          <cell r="AC70">
            <v>0.84266666666668044</v>
          </cell>
        </row>
        <row r="71">
          <cell r="A71">
            <v>41548</v>
          </cell>
          <cell r="AB71">
            <v>8.9813043478260468E-2</v>
          </cell>
          <cell r="AC71">
            <v>0.71840434782606977</v>
          </cell>
        </row>
        <row r="72">
          <cell r="A72">
            <v>41579</v>
          </cell>
          <cell r="AB72">
            <v>0.10564000000000107</v>
          </cell>
          <cell r="AC72">
            <v>0.93051999999999957</v>
          </cell>
        </row>
        <row r="73">
          <cell r="A73">
            <v>41609</v>
          </cell>
          <cell r="AB73">
            <v>-0.10180000000000078</v>
          </cell>
          <cell r="AC73">
            <v>0.46029523809519901</v>
          </cell>
        </row>
        <row r="74">
          <cell r="A74">
            <v>41640</v>
          </cell>
          <cell r="AB74">
            <v>-0.15015000000000001</v>
          </cell>
          <cell r="AC74">
            <v>0.34927272727279934</v>
          </cell>
        </row>
        <row r="75">
          <cell r="A75">
            <v>41671</v>
          </cell>
          <cell r="AB75">
            <v>-2.2904999999999731E-2</v>
          </cell>
          <cell r="AC75">
            <v>0.63441000000000081</v>
          </cell>
        </row>
        <row r="76">
          <cell r="A76">
            <v>41699</v>
          </cell>
          <cell r="AB76">
            <v>-0.13995263157889859</v>
          </cell>
          <cell r="AC76">
            <v>0.47765263157900151</v>
          </cell>
        </row>
        <row r="77">
          <cell r="A77">
            <v>41730</v>
          </cell>
          <cell r="AB77">
            <v>-0.27351999999999954</v>
          </cell>
          <cell r="AC77">
            <v>0.23478500000000047</v>
          </cell>
        </row>
        <row r="78">
          <cell r="A78">
            <v>41760</v>
          </cell>
          <cell r="AB78">
            <v>-0.21554285714289989</v>
          </cell>
          <cell r="AC78">
            <v>0.25524761904759963</v>
          </cell>
        </row>
        <row r="79">
          <cell r="A79">
            <v>41791</v>
          </cell>
          <cell r="AB79">
            <v>-0.18270500000000034</v>
          </cell>
          <cell r="AC79">
            <v>4.6640000000000015E-2</v>
          </cell>
        </row>
        <row r="80">
          <cell r="A80">
            <v>41821</v>
          </cell>
          <cell r="AB80">
            <v>-0.14795652173909879</v>
          </cell>
          <cell r="AC80">
            <v>-6.1952173913098818E-2</v>
          </cell>
        </row>
        <row r="81">
          <cell r="A81">
            <v>41852</v>
          </cell>
          <cell r="AB81">
            <v>-2.4061904761898845E-2</v>
          </cell>
          <cell r="AC81">
            <v>0.34895238095240089</v>
          </cell>
        </row>
        <row r="82">
          <cell r="A82">
            <v>41883</v>
          </cell>
          <cell r="AB82">
            <v>0.23858181818179958</v>
          </cell>
          <cell r="AC82">
            <v>0.89429999999999943</v>
          </cell>
        </row>
        <row r="83">
          <cell r="A83">
            <v>41913</v>
          </cell>
          <cell r="AB83">
            <v>0.30607391304349996</v>
          </cell>
          <cell r="AC83">
            <v>1.0891217391304</v>
          </cell>
        </row>
        <row r="84">
          <cell r="A84">
            <v>41944</v>
          </cell>
          <cell r="AB84">
            <v>0.37203000000000053</v>
          </cell>
          <cell r="AC84">
            <v>1.1462050000000001</v>
          </cell>
        </row>
        <row r="85">
          <cell r="A85">
            <v>41974</v>
          </cell>
          <cell r="AB85">
            <v>0.37884999999999991</v>
          </cell>
          <cell r="AC85">
            <v>1.0097363636362999</v>
          </cell>
        </row>
        <row r="86">
          <cell r="A86">
            <v>42005</v>
          </cell>
          <cell r="AB86">
            <v>0.35380476190480081</v>
          </cell>
          <cell r="AC86">
            <v>0.74266190476190097</v>
          </cell>
        </row>
        <row r="87">
          <cell r="A87">
            <v>42036</v>
          </cell>
          <cell r="AB87">
            <v>0.33009999999999984</v>
          </cell>
          <cell r="AC87">
            <v>0.77817222222229887</v>
          </cell>
        </row>
        <row r="88">
          <cell r="A88">
            <v>42064</v>
          </cell>
          <cell r="AB88">
            <v>0.40850909090909937</v>
          </cell>
          <cell r="AC88">
            <v>1.0072363636363999</v>
          </cell>
        </row>
        <row r="89">
          <cell r="A89">
            <v>42095</v>
          </cell>
          <cell r="AB89">
            <v>0.25603500000000068</v>
          </cell>
          <cell r="AC89">
            <v>0.49200000000000088</v>
          </cell>
        </row>
        <row r="90">
          <cell r="A90">
            <v>42125</v>
          </cell>
          <cell r="AB90">
            <v>0.26831500000000119</v>
          </cell>
          <cell r="AC90">
            <v>0.43172000000000033</v>
          </cell>
        </row>
        <row r="91">
          <cell r="A91">
            <v>42156</v>
          </cell>
          <cell r="AB91">
            <v>0.33749047619049932</v>
          </cell>
          <cell r="AC91">
            <v>0.59727619047620095</v>
          </cell>
        </row>
        <row r="92">
          <cell r="A92">
            <v>42186</v>
          </cell>
          <cell r="AB92">
            <v>0.33827391304349952</v>
          </cell>
          <cell r="AC92">
            <v>0.31364782608699926</v>
          </cell>
        </row>
        <row r="93">
          <cell r="A93">
            <v>42217</v>
          </cell>
          <cell r="AB93">
            <v>0.22752857142859995</v>
          </cell>
          <cell r="AC93">
            <v>8.119523809529916E-2</v>
          </cell>
        </row>
        <row r="94">
          <cell r="A94">
            <v>42248</v>
          </cell>
          <cell r="AB94">
            <v>0.33323333333329863</v>
          </cell>
          <cell r="AC94">
            <v>1.0567666666667002</v>
          </cell>
        </row>
        <row r="95">
          <cell r="A95">
            <v>42278</v>
          </cell>
          <cell r="AB95">
            <v>0.32658095238089935</v>
          </cell>
          <cell r="AC95">
            <v>1.2401</v>
          </cell>
        </row>
        <row r="96">
          <cell r="A96">
            <v>42309</v>
          </cell>
          <cell r="AB96">
            <v>0.3397900000000007</v>
          </cell>
          <cell r="AC96">
            <v>1.2465700000000002</v>
          </cell>
        </row>
        <row r="97">
          <cell r="A97">
            <v>42339</v>
          </cell>
          <cell r="AB97">
            <v>0.44514090909090065</v>
          </cell>
          <cell r="AC97">
            <v>1.6761772727272994</v>
          </cell>
        </row>
        <row r="98">
          <cell r="A98">
            <v>42370</v>
          </cell>
          <cell r="AB98">
            <v>-4.7812030075213841E-3</v>
          </cell>
          <cell r="AC98">
            <v>-0.99329749373433884</v>
          </cell>
        </row>
        <row r="99">
          <cell r="A99">
            <v>42401</v>
          </cell>
          <cell r="AB99">
            <v>-5.7452631578929214E-3</v>
          </cell>
          <cell r="AC99">
            <v>-1.001897368421055</v>
          </cell>
        </row>
        <row r="100">
          <cell r="A100">
            <v>42430</v>
          </cell>
          <cell r="AB100">
            <v>-5.699355531685768E-3</v>
          </cell>
          <cell r="AC100">
            <v>-1.0014878505788278</v>
          </cell>
        </row>
        <row r="101">
          <cell r="A101">
            <v>42461</v>
          </cell>
          <cell r="AB101">
            <v>-3.9599999999975211E-3</v>
          </cell>
          <cell r="AC101">
            <v>-0.98605000000000054</v>
          </cell>
        </row>
        <row r="102">
          <cell r="A102">
            <v>42491</v>
          </cell>
          <cell r="AB102">
            <v>-5.6993555316839917E-3</v>
          </cell>
          <cell r="AC102">
            <v>-1.0014878505788296</v>
          </cell>
        </row>
        <row r="103">
          <cell r="A103">
            <v>42522</v>
          </cell>
          <cell r="AB103">
            <v>-1.8599999999997507E-2</v>
          </cell>
          <cell r="AC103">
            <v>-1.0008181818181825</v>
          </cell>
        </row>
        <row r="104">
          <cell r="A104">
            <v>42552</v>
          </cell>
          <cell r="AB104">
            <v>2.7576190476196416E-2</v>
          </cell>
          <cell r="AC104">
            <v>-0.87454761904761824</v>
          </cell>
        </row>
        <row r="105">
          <cell r="A105">
            <v>42583</v>
          </cell>
          <cell r="AB105">
            <v>-5.2295652173913965E-2</v>
          </cell>
          <cell r="AC105">
            <v>-1.0370347826086963</v>
          </cell>
        </row>
        <row r="106">
          <cell r="A106">
            <v>42614</v>
          </cell>
          <cell r="AB106">
            <v>-0.1587761904761944</v>
          </cell>
          <cell r="AC106">
            <v>-1.3513047619047658</v>
          </cell>
        </row>
        <row r="107">
          <cell r="A107">
            <v>42644</v>
          </cell>
          <cell r="AB107">
            <v>-0.22520947368421496</v>
          </cell>
          <cell r="AC107">
            <v>-1.5214644736842082</v>
          </cell>
        </row>
        <row r="108">
          <cell r="A108">
            <v>42675</v>
          </cell>
          <cell r="AB108">
            <v>-0.12011500000000197</v>
          </cell>
          <cell r="AC108">
            <v>-1.3665249999999993</v>
          </cell>
        </row>
        <row r="109">
          <cell r="A109">
            <v>42705</v>
          </cell>
          <cell r="AB109">
            <v>-0.29341818181818269</v>
          </cell>
          <cell r="AC109">
            <v>-1.7338409090909064</v>
          </cell>
        </row>
        <row r="110">
          <cell r="A110">
            <v>42736</v>
          </cell>
          <cell r="AB110">
            <v>-0.34310909090909014</v>
          </cell>
          <cell r="AC110">
            <v>-1.8190681818181815</v>
          </cell>
        </row>
        <row r="111">
          <cell r="A111">
            <v>42767</v>
          </cell>
          <cell r="AB111">
            <v>-0.47201666666666497</v>
          </cell>
          <cell r="AC111">
            <v>-1.959816666666665</v>
          </cell>
        </row>
        <row r="112">
          <cell r="A112">
            <v>42795</v>
          </cell>
          <cell r="AB112">
            <v>-0.65942608695651828</v>
          </cell>
          <cell r="AC112">
            <v>-2.2049739130434762</v>
          </cell>
        </row>
        <row r="113">
          <cell r="A113">
            <v>42826</v>
          </cell>
          <cell r="AB113">
            <v>-0.76523333333333277</v>
          </cell>
          <cell r="AC113">
            <v>-1.9746555555555556</v>
          </cell>
        </row>
        <row r="114">
          <cell r="A114">
            <v>42856</v>
          </cell>
          <cell r="AB114">
            <v>-0.65717272727272835</v>
          </cell>
          <cell r="AC114">
            <v>-1.5674545454545452</v>
          </cell>
        </row>
        <row r="115">
          <cell r="A115">
            <v>42887</v>
          </cell>
          <cell r="AB115">
            <v>-0.50383333333333091</v>
          </cell>
          <cell r="AC115">
            <v>-1.1512857142857111</v>
          </cell>
        </row>
        <row r="116">
          <cell r="A116">
            <v>42917</v>
          </cell>
          <cell r="AB116">
            <v>-0.5384476190476164</v>
          </cell>
          <cell r="AC116">
            <v>-1.2198619047619044</v>
          </cell>
        </row>
        <row r="117">
          <cell r="A117">
            <v>42948</v>
          </cell>
          <cell r="AB117">
            <v>-0.50438695652173848</v>
          </cell>
          <cell r="AC117">
            <v>-1.012430434782611</v>
          </cell>
        </row>
        <row r="118">
          <cell r="A118">
            <v>42979</v>
          </cell>
          <cell r="AB118">
            <v>-0.45701000000000036</v>
          </cell>
          <cell r="AC118">
            <v>-0.77463000000000193</v>
          </cell>
        </row>
        <row r="119">
          <cell r="A119">
            <v>43009</v>
          </cell>
          <cell r="AB119">
            <v>-0.43374285714285588</v>
          </cell>
          <cell r="AC119">
            <v>-0.58545714285714023</v>
          </cell>
        </row>
        <row r="120">
          <cell r="A120">
            <v>43040</v>
          </cell>
          <cell r="AB120">
            <v>-0.38156999999999908</v>
          </cell>
          <cell r="AC120">
            <v>-0.26149000000000022</v>
          </cell>
        </row>
        <row r="121">
          <cell r="AB121">
            <v>0</v>
          </cell>
          <cell r="AC12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0D91-FDB6-4961-B96D-E35C87D66759}">
  <dimension ref="A1:AK122"/>
  <sheetViews>
    <sheetView tabSelected="1" workbookViewId="0">
      <selection activeCell="L17" sqref="L17"/>
    </sheetView>
  </sheetViews>
  <sheetFormatPr defaultRowHeight="14.4" x14ac:dyDescent="0.3"/>
  <cols>
    <col min="2" max="3" width="12.77734375" style="3" bestFit="1" customWidth="1"/>
    <col min="4" max="4" width="14.109375" style="3" bestFit="1" customWidth="1"/>
    <col min="5" max="6" width="12.77734375" style="3" bestFit="1" customWidth="1"/>
    <col min="7" max="7" width="14.109375" style="3" bestFit="1" customWidth="1"/>
    <col min="8" max="8" width="12.77734375" style="3" bestFit="1" customWidth="1"/>
    <col min="19" max="19" width="10.5546875" bestFit="1" customWidth="1"/>
    <col min="23" max="23" width="8.88671875" style="4"/>
    <col min="28" max="28" width="12.44140625" bestFit="1" customWidth="1"/>
    <col min="29" max="30" width="9.109375" bestFit="1" customWidth="1"/>
    <col min="31" max="31" width="18.44140625" bestFit="1" customWidth="1"/>
    <col min="32" max="32" width="9.5546875" bestFit="1" customWidth="1"/>
    <col min="33" max="34" width="10.44140625" bestFit="1" customWidth="1"/>
  </cols>
  <sheetData>
    <row r="1" spans="1:34" x14ac:dyDescent="0.3">
      <c r="A1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31" t="s">
        <v>8</v>
      </c>
      <c r="J1" s="31" t="s">
        <v>30</v>
      </c>
      <c r="K1" s="31" t="s">
        <v>31</v>
      </c>
      <c r="L1" s="31" t="s">
        <v>32</v>
      </c>
      <c r="M1" s="31" t="s">
        <v>33</v>
      </c>
      <c r="N1" s="12" t="s">
        <v>9</v>
      </c>
      <c r="O1" s="12" t="s">
        <v>29</v>
      </c>
      <c r="P1" s="12" t="s">
        <v>10</v>
      </c>
      <c r="Q1" s="12" t="s">
        <v>11</v>
      </c>
      <c r="R1" s="12" t="s">
        <v>12</v>
      </c>
      <c r="S1" s="12" t="s">
        <v>13</v>
      </c>
      <c r="T1" s="13" t="s">
        <v>14</v>
      </c>
      <c r="U1" s="13" t="s">
        <v>15</v>
      </c>
      <c r="V1" s="13" t="s">
        <v>16</v>
      </c>
      <c r="W1" s="14" t="s">
        <v>17</v>
      </c>
      <c r="X1" s="14" t="s">
        <v>28</v>
      </c>
      <c r="Y1" s="14" t="s">
        <v>18</v>
      </c>
      <c r="Z1" s="10" t="s">
        <v>20</v>
      </c>
      <c r="AA1" s="10" t="s">
        <v>21</v>
      </c>
      <c r="AB1" s="6" t="s">
        <v>22</v>
      </c>
      <c r="AC1" s="6" t="s">
        <v>23</v>
      </c>
      <c r="AD1" s="6" t="s">
        <v>24</v>
      </c>
      <c r="AE1" s="6" t="s">
        <v>25</v>
      </c>
      <c r="AF1" s="6" t="s">
        <v>19</v>
      </c>
      <c r="AG1" s="6" t="s">
        <v>26</v>
      </c>
      <c r="AH1" s="6" t="s">
        <v>27</v>
      </c>
    </row>
    <row r="2" spans="1:34" x14ac:dyDescent="0.3">
      <c r="A2" s="2">
        <v>39448</v>
      </c>
      <c r="B2" s="21">
        <v>2430.92</v>
      </c>
      <c r="C2" s="22">
        <v>862.99</v>
      </c>
      <c r="D2" s="22">
        <v>16089</v>
      </c>
      <c r="E2" s="22">
        <v>2117.63</v>
      </c>
      <c r="F2" s="22">
        <v>1000.39</v>
      </c>
      <c r="G2" s="22">
        <v>9250</v>
      </c>
      <c r="H2" s="22">
        <v>1510.34</v>
      </c>
      <c r="I2" s="31">
        <v>0.92</v>
      </c>
      <c r="J2" s="33">
        <v>11.185413636</v>
      </c>
      <c r="K2" s="33">
        <v>11.243768182</v>
      </c>
      <c r="L2" s="33">
        <v>11.485386364</v>
      </c>
      <c r="M2" s="33">
        <v>12.062618182</v>
      </c>
      <c r="N2" s="12">
        <v>1.0900000000000001</v>
      </c>
      <c r="O2" s="9">
        <v>0.54</v>
      </c>
      <c r="P2" s="12">
        <v>86.19</v>
      </c>
      <c r="Q2" s="12">
        <v>1.7603</v>
      </c>
      <c r="R2" s="12">
        <v>94.8</v>
      </c>
      <c r="S2" s="12">
        <v>114.61</v>
      </c>
      <c r="T2" s="15">
        <v>2.75</v>
      </c>
      <c r="U2" s="13">
        <v>2.48</v>
      </c>
      <c r="V2" s="13">
        <v>3.74</v>
      </c>
      <c r="W2" s="15">
        <v>26.2</v>
      </c>
      <c r="X2" s="16">
        <v>92.95</v>
      </c>
      <c r="Y2" s="17">
        <v>210</v>
      </c>
      <c r="Z2" s="11">
        <v>135.26</v>
      </c>
      <c r="AA2" s="10">
        <v>4.4400000000000004</v>
      </c>
      <c r="AB2" s="7">
        <v>-2.2359626640876531</v>
      </c>
      <c r="AC2" s="7">
        <f t="shared" ref="AC2:AC33" si="0">M2-100*((1+I2/100)^(12)-1)</f>
        <v>0.44650315508737926</v>
      </c>
      <c r="AD2" s="7">
        <f t="shared" ref="AD2:AD33" si="1">M2-J2</f>
        <v>0.87720454599999975</v>
      </c>
      <c r="AE2" s="7">
        <f t="shared" ref="AE2:AE33" si="2">V2-T2</f>
        <v>0.99000000000000021</v>
      </c>
      <c r="AF2" s="8">
        <v>9.3000000000000007</v>
      </c>
      <c r="AG2" s="7">
        <v>93.35611908283478</v>
      </c>
      <c r="AH2" s="7">
        <v>107.1167064167161</v>
      </c>
    </row>
    <row r="3" spans="1:34" x14ac:dyDescent="0.3">
      <c r="A3" s="2">
        <v>39479</v>
      </c>
      <c r="B3" s="21">
        <v>2582.65</v>
      </c>
      <c r="C3" s="22">
        <v>946.39</v>
      </c>
      <c r="D3" s="22">
        <v>17467</v>
      </c>
      <c r="E3" s="22">
        <v>2382.81</v>
      </c>
      <c r="F3" s="22">
        <v>1098.24</v>
      </c>
      <c r="G3" s="22">
        <v>10223</v>
      </c>
      <c r="H3" s="22">
        <v>1644.33</v>
      </c>
      <c r="I3" s="31">
        <v>0.8</v>
      </c>
      <c r="J3" s="33">
        <v>11.181078947</v>
      </c>
      <c r="K3" s="33">
        <v>11.254636842</v>
      </c>
      <c r="L3" s="33">
        <v>11.478936842</v>
      </c>
      <c r="M3" s="33">
        <v>11.957973684000001</v>
      </c>
      <c r="N3" s="12">
        <v>0.53</v>
      </c>
      <c r="O3" s="9">
        <v>0.49</v>
      </c>
      <c r="P3" s="12">
        <v>85.36</v>
      </c>
      <c r="Q3" s="12">
        <v>1.6833</v>
      </c>
      <c r="R3" s="12">
        <v>91.1</v>
      </c>
      <c r="S3" s="12">
        <v>121.93</v>
      </c>
      <c r="T3" s="15">
        <v>2.12</v>
      </c>
      <c r="U3" s="13">
        <v>1.97</v>
      </c>
      <c r="V3" s="13">
        <v>3.74</v>
      </c>
      <c r="W3" s="15">
        <v>26.54</v>
      </c>
      <c r="X3" s="16">
        <v>95.35</v>
      </c>
      <c r="Y3" s="17">
        <v>215.2</v>
      </c>
      <c r="Z3" s="11">
        <v>142.47</v>
      </c>
      <c r="AA3" s="10">
        <v>4.28</v>
      </c>
      <c r="AB3" s="7">
        <v>-1.7610830387695122</v>
      </c>
      <c r="AC3" s="7">
        <f t="shared" si="0"/>
        <v>1.9241043123852997</v>
      </c>
      <c r="AD3" s="7">
        <f t="shared" si="1"/>
        <v>0.776894737000001</v>
      </c>
      <c r="AE3" s="7">
        <f t="shared" si="2"/>
        <v>1.62</v>
      </c>
      <c r="AF3" s="8">
        <v>9.1</v>
      </c>
      <c r="AG3" s="7">
        <v>89.009897520856867</v>
      </c>
      <c r="AH3" s="7">
        <v>112.34705665914053</v>
      </c>
    </row>
    <row r="4" spans="1:34" x14ac:dyDescent="0.3">
      <c r="A4" s="2">
        <v>39508</v>
      </c>
      <c r="B4" s="21">
        <v>2343.7399999999998</v>
      </c>
      <c r="C4" s="22">
        <v>801.86</v>
      </c>
      <c r="D4" s="22">
        <v>16859</v>
      </c>
      <c r="E4" s="22">
        <v>2390.4499999999998</v>
      </c>
      <c r="F4" s="22">
        <v>1046.32</v>
      </c>
      <c r="G4" s="22">
        <v>9920</v>
      </c>
      <c r="H4" s="22">
        <v>1560.65</v>
      </c>
      <c r="I4" s="31">
        <v>0.84</v>
      </c>
      <c r="J4" s="33">
        <v>11.203419999999999</v>
      </c>
      <c r="K4" s="33">
        <v>11.363440000000001</v>
      </c>
      <c r="L4" s="33">
        <v>11.711905</v>
      </c>
      <c r="M4" s="33">
        <v>12.38603</v>
      </c>
      <c r="N4" s="12">
        <v>0.74</v>
      </c>
      <c r="O4" s="9">
        <v>0.48</v>
      </c>
      <c r="P4" s="12">
        <v>86.32</v>
      </c>
      <c r="Q4" s="12">
        <v>1.7491000000000001</v>
      </c>
      <c r="R4" s="12">
        <v>97.7</v>
      </c>
      <c r="S4" s="12">
        <v>128.62</v>
      </c>
      <c r="T4" s="15">
        <v>1.26</v>
      </c>
      <c r="U4" s="13">
        <v>1.62</v>
      </c>
      <c r="V4" s="13">
        <v>3.51</v>
      </c>
      <c r="W4" s="15">
        <v>25.61</v>
      </c>
      <c r="X4" s="16">
        <v>105.56</v>
      </c>
      <c r="Y4" s="17">
        <v>224</v>
      </c>
      <c r="Z4" s="11">
        <v>143.69999999999999</v>
      </c>
      <c r="AA4" s="10">
        <v>4.3600000000000003</v>
      </c>
      <c r="AB4" s="7">
        <v>-1.5545235035986451</v>
      </c>
      <c r="AC4" s="7">
        <f t="shared" si="0"/>
        <v>1.8270447207434177</v>
      </c>
      <c r="AD4" s="7">
        <f t="shared" si="1"/>
        <v>1.1826100000000004</v>
      </c>
      <c r="AE4" s="7">
        <f t="shared" si="2"/>
        <v>2.25</v>
      </c>
      <c r="AF4" s="8">
        <v>9.6</v>
      </c>
      <c r="AG4" s="7">
        <v>92.74927592757146</v>
      </c>
      <c r="AH4" s="7">
        <v>107.81755329075634</v>
      </c>
    </row>
    <row r="5" spans="1:34" x14ac:dyDescent="0.3">
      <c r="A5" s="2">
        <v>39539</v>
      </c>
      <c r="B5" s="21">
        <v>2784.28</v>
      </c>
      <c r="C5" s="22">
        <v>915.83</v>
      </c>
      <c r="D5" s="22">
        <v>18024</v>
      </c>
      <c r="E5" s="22">
        <v>2767.4</v>
      </c>
      <c r="F5" s="22">
        <v>1123.95</v>
      </c>
      <c r="G5" s="22">
        <v>11085</v>
      </c>
      <c r="H5" s="22">
        <v>1667.2</v>
      </c>
      <c r="I5" s="31">
        <v>0.9</v>
      </c>
      <c r="J5" s="33">
        <v>11.509519048</v>
      </c>
      <c r="K5" s="33">
        <v>11.797904762</v>
      </c>
      <c r="L5" s="33">
        <v>12.224519047999999</v>
      </c>
      <c r="M5" s="33">
        <v>12.936719048</v>
      </c>
      <c r="N5" s="12">
        <v>0.69</v>
      </c>
      <c r="O5" s="9">
        <v>0.55000000000000004</v>
      </c>
      <c r="P5" s="12">
        <v>85.97</v>
      </c>
      <c r="Q5" s="12">
        <v>1.6872</v>
      </c>
      <c r="R5" s="12">
        <v>99.2</v>
      </c>
      <c r="S5" s="12">
        <v>125.72</v>
      </c>
      <c r="T5" s="15">
        <v>1.29</v>
      </c>
      <c r="U5" s="13">
        <v>2.0499999999999998</v>
      </c>
      <c r="V5" s="13">
        <v>3.68</v>
      </c>
      <c r="W5" s="15">
        <v>20.79</v>
      </c>
      <c r="X5" s="16">
        <v>112.57</v>
      </c>
      <c r="Y5" s="17">
        <v>250.6</v>
      </c>
      <c r="Z5" s="11">
        <v>142.86000000000001</v>
      </c>
      <c r="AA5" s="10">
        <v>4.5599999999999996</v>
      </c>
      <c r="AB5" s="7">
        <v>-2.2433559467648445</v>
      </c>
      <c r="AC5" s="7">
        <f t="shared" si="0"/>
        <v>1.5857515523332033</v>
      </c>
      <c r="AD5" s="7">
        <f t="shared" si="1"/>
        <v>1.4272000000000009</v>
      </c>
      <c r="AE5" s="7">
        <f t="shared" si="2"/>
        <v>2.39</v>
      </c>
      <c r="AF5" s="8">
        <v>9.8000000000000007</v>
      </c>
      <c r="AG5" s="7">
        <v>89.374460453717603</v>
      </c>
      <c r="AH5" s="7">
        <v>111.88878734746021</v>
      </c>
    </row>
    <row r="6" spans="1:34" x14ac:dyDescent="0.3">
      <c r="A6" s="2">
        <v>39569</v>
      </c>
      <c r="B6" s="21">
        <v>2979.87</v>
      </c>
      <c r="C6" s="22">
        <v>956.62</v>
      </c>
      <c r="D6" s="22">
        <v>19174</v>
      </c>
      <c r="E6" s="22">
        <v>3056.53</v>
      </c>
      <c r="F6" s="22">
        <v>1181.57</v>
      </c>
      <c r="G6" s="22">
        <v>12008</v>
      </c>
      <c r="H6" s="22">
        <v>1800.84</v>
      </c>
      <c r="I6" s="31">
        <v>0.87</v>
      </c>
      <c r="J6" s="33">
        <v>11.883100000000001</v>
      </c>
      <c r="K6" s="33">
        <v>12.288555000000001</v>
      </c>
      <c r="L6" s="33">
        <v>12.792315</v>
      </c>
      <c r="M6" s="33">
        <v>13.772729999999999</v>
      </c>
      <c r="N6" s="12">
        <v>1.61</v>
      </c>
      <c r="O6" s="9">
        <v>0.79</v>
      </c>
      <c r="P6" s="12">
        <v>84.12</v>
      </c>
      <c r="Q6" s="12">
        <v>1.6294</v>
      </c>
      <c r="R6" s="12">
        <v>102.5</v>
      </c>
      <c r="S6" s="12">
        <v>120.39</v>
      </c>
      <c r="T6" s="15">
        <v>1.73</v>
      </c>
      <c r="U6" s="13">
        <v>2.4500000000000002</v>
      </c>
      <c r="V6" s="13">
        <v>3.88</v>
      </c>
      <c r="W6" s="15">
        <v>17.829999999999998</v>
      </c>
      <c r="X6" s="16">
        <v>125.39</v>
      </c>
      <c r="Y6" s="17">
        <v>270.60000000000002</v>
      </c>
      <c r="Z6" s="11">
        <v>142.19</v>
      </c>
      <c r="AA6" s="10">
        <v>5.08</v>
      </c>
      <c r="AB6" s="7">
        <v>-4.8229481205437761</v>
      </c>
      <c r="AC6" s="7">
        <f t="shared" si="0"/>
        <v>2.818401361821909</v>
      </c>
      <c r="AD6" s="7">
        <f t="shared" si="1"/>
        <v>1.8896299999999986</v>
      </c>
      <c r="AE6" s="7">
        <f t="shared" si="2"/>
        <v>2.15</v>
      </c>
      <c r="AF6" s="8">
        <v>9.8000000000000007</v>
      </c>
      <c r="AG6" s="7">
        <v>86.153744064225634</v>
      </c>
      <c r="AH6" s="7">
        <v>116.07156611261409</v>
      </c>
    </row>
    <row r="7" spans="1:34" x14ac:dyDescent="0.3">
      <c r="A7" s="2">
        <v>39600</v>
      </c>
      <c r="B7" s="21">
        <v>2469</v>
      </c>
      <c r="C7" s="22">
        <v>807.31</v>
      </c>
      <c r="D7" s="22">
        <v>19166</v>
      </c>
      <c r="E7" s="22">
        <v>2748.07</v>
      </c>
      <c r="F7" s="22">
        <v>1042.48</v>
      </c>
      <c r="G7" s="22">
        <v>10592</v>
      </c>
      <c r="H7" s="22">
        <v>1798.91</v>
      </c>
      <c r="I7" s="31">
        <v>0.95</v>
      </c>
      <c r="J7" s="33">
        <v>12.169719047999999</v>
      </c>
      <c r="K7" s="33">
        <v>12.528595237999999</v>
      </c>
      <c r="L7" s="33">
        <v>13.096838095000001</v>
      </c>
      <c r="M7" s="33">
        <v>14.19052381</v>
      </c>
      <c r="N7" s="12">
        <v>1.98</v>
      </c>
      <c r="O7" s="9">
        <v>0.74</v>
      </c>
      <c r="P7" s="12">
        <v>82.11</v>
      </c>
      <c r="Q7" s="12">
        <v>1.5919000000000001</v>
      </c>
      <c r="R7" s="12">
        <v>103.3</v>
      </c>
      <c r="S7" s="12">
        <v>112.06</v>
      </c>
      <c r="T7" s="15">
        <v>1.86</v>
      </c>
      <c r="U7" s="13">
        <v>2.77</v>
      </c>
      <c r="V7" s="13">
        <v>4.0999999999999996</v>
      </c>
      <c r="W7" s="15">
        <v>23.95</v>
      </c>
      <c r="X7" s="16">
        <v>133.93</v>
      </c>
      <c r="Y7" s="17">
        <v>284.10000000000002</v>
      </c>
      <c r="Z7" s="11">
        <v>136.16999999999999</v>
      </c>
      <c r="AA7" s="10">
        <v>5.6</v>
      </c>
      <c r="AB7" s="7">
        <v>-3.6504811342739139</v>
      </c>
      <c r="AC7" s="7">
        <f t="shared" si="0"/>
        <v>2.1756021825823151</v>
      </c>
      <c r="AD7" s="7">
        <f t="shared" si="1"/>
        <v>2.0208047620000009</v>
      </c>
      <c r="AE7" s="7">
        <f t="shared" si="2"/>
        <v>2.2399999999999993</v>
      </c>
      <c r="AF7" s="8">
        <v>9.6999999999999993</v>
      </c>
      <c r="AG7" s="7">
        <v>84.224043898985684</v>
      </c>
      <c r="AH7" s="7">
        <v>118.73094115492157</v>
      </c>
    </row>
    <row r="8" spans="1:34" x14ac:dyDescent="0.3">
      <c r="A8" s="2">
        <v>39630</v>
      </c>
      <c r="B8" s="21">
        <v>2478.81</v>
      </c>
      <c r="C8" s="22">
        <v>789.61</v>
      </c>
      <c r="D8" s="22">
        <v>19167</v>
      </c>
      <c r="E8" s="22">
        <v>2456.59</v>
      </c>
      <c r="F8" s="22">
        <v>1025.97</v>
      </c>
      <c r="G8" s="22">
        <v>9750</v>
      </c>
      <c r="H8" s="22">
        <v>1775.57</v>
      </c>
      <c r="I8" s="31">
        <v>1.06</v>
      </c>
      <c r="J8" s="33">
        <v>12.558586956999999</v>
      </c>
      <c r="K8" s="33">
        <v>12.971604348</v>
      </c>
      <c r="L8" s="33">
        <v>13.591895652</v>
      </c>
      <c r="M8" s="33">
        <v>14.620430434999999</v>
      </c>
      <c r="N8" s="12">
        <v>1.76</v>
      </c>
      <c r="O8" s="9">
        <v>0.53</v>
      </c>
      <c r="P8" s="12">
        <v>81.06</v>
      </c>
      <c r="Q8" s="12">
        <v>1.5666</v>
      </c>
      <c r="R8" s="12">
        <v>108.5</v>
      </c>
      <c r="S8" s="12">
        <v>113.02</v>
      </c>
      <c r="T8" s="15">
        <v>1.63</v>
      </c>
      <c r="U8" s="13">
        <v>2.57</v>
      </c>
      <c r="V8" s="13">
        <v>4.01</v>
      </c>
      <c r="W8" s="15">
        <v>22.94</v>
      </c>
      <c r="X8" s="16">
        <v>133.44</v>
      </c>
      <c r="Y8" s="17">
        <v>293.10000000000002</v>
      </c>
      <c r="Z8" s="11">
        <v>125.28</v>
      </c>
      <c r="AA8" s="10">
        <v>5.49</v>
      </c>
      <c r="AB8" s="7">
        <v>-1.0587086851492291</v>
      </c>
      <c r="AC8" s="7">
        <f t="shared" si="0"/>
        <v>1.1320164258883949</v>
      </c>
      <c r="AD8" s="7">
        <f t="shared" si="1"/>
        <v>2.0618434780000001</v>
      </c>
      <c r="AE8" s="7">
        <f t="shared" si="2"/>
        <v>2.38</v>
      </c>
      <c r="AF8" s="8">
        <v>9.6</v>
      </c>
      <c r="AG8" s="7">
        <v>82.827673260486961</v>
      </c>
      <c r="AH8" s="7">
        <v>120.7325958384794</v>
      </c>
    </row>
    <row r="9" spans="1:34" x14ac:dyDescent="0.3">
      <c r="A9" s="2">
        <v>39661</v>
      </c>
      <c r="B9" s="21">
        <v>2512.17</v>
      </c>
      <c r="C9" s="22">
        <v>674.84</v>
      </c>
      <c r="D9" s="22">
        <v>17483</v>
      </c>
      <c r="E9" s="22">
        <v>2215.73</v>
      </c>
      <c r="F9" s="22">
        <v>976.44</v>
      </c>
      <c r="G9" s="22">
        <v>9100</v>
      </c>
      <c r="H9" s="22">
        <v>1642.83</v>
      </c>
      <c r="I9" s="31">
        <v>1.01</v>
      </c>
      <c r="J9" s="33">
        <v>13.121280951999999</v>
      </c>
      <c r="K9" s="33">
        <v>13.519090476000001</v>
      </c>
      <c r="L9" s="33">
        <v>14.078066667</v>
      </c>
      <c r="M9" s="33">
        <v>14.643614286</v>
      </c>
      <c r="N9" s="12">
        <v>-0.32</v>
      </c>
      <c r="O9" s="9">
        <v>0.28000000000000003</v>
      </c>
      <c r="P9" s="12">
        <v>80.55</v>
      </c>
      <c r="Q9" s="12">
        <v>1.6344000000000001</v>
      </c>
      <c r="R9" s="12">
        <v>106.9</v>
      </c>
      <c r="S9" s="12">
        <v>102.75</v>
      </c>
      <c r="T9" s="15">
        <v>1.72</v>
      </c>
      <c r="U9" s="13">
        <v>2.42</v>
      </c>
      <c r="V9" s="13">
        <v>3.89</v>
      </c>
      <c r="W9" s="15">
        <v>20.65</v>
      </c>
      <c r="X9" s="16">
        <v>116.61</v>
      </c>
      <c r="Y9" s="17">
        <v>294.39999999999998</v>
      </c>
      <c r="Z9" s="11">
        <v>134.76</v>
      </c>
      <c r="AA9" s="10">
        <v>5.16</v>
      </c>
      <c r="AB9" s="7">
        <v>1.7477699997775842</v>
      </c>
      <c r="AC9" s="7">
        <f t="shared" si="0"/>
        <v>1.8271581420764953</v>
      </c>
      <c r="AD9" s="7">
        <f t="shared" si="1"/>
        <v>1.5223333340000007</v>
      </c>
      <c r="AE9" s="7">
        <f t="shared" si="2"/>
        <v>2.17</v>
      </c>
      <c r="AF9" s="8">
        <v>9.4</v>
      </c>
      <c r="AG9" s="7">
        <v>85.813156287769246</v>
      </c>
      <c r="AH9" s="7">
        <v>116.53224788126431</v>
      </c>
    </row>
    <row r="10" spans="1:34" x14ac:dyDescent="0.3">
      <c r="A10" s="2">
        <v>39692</v>
      </c>
      <c r="B10" s="21">
        <v>2369.84</v>
      </c>
      <c r="C10" s="22">
        <v>542.22</v>
      </c>
      <c r="D10" s="22">
        <v>16392</v>
      </c>
      <c r="E10" s="22">
        <v>1665.47</v>
      </c>
      <c r="F10" s="22">
        <v>833.13</v>
      </c>
      <c r="G10" s="22">
        <v>7216</v>
      </c>
      <c r="H10" s="22">
        <v>1550.57</v>
      </c>
      <c r="I10" s="31">
        <v>1.1000000000000001</v>
      </c>
      <c r="J10" s="33">
        <v>13.556604545000001</v>
      </c>
      <c r="K10" s="33">
        <v>13.942013636</v>
      </c>
      <c r="L10" s="33">
        <v>14.337354545</v>
      </c>
      <c r="M10" s="33">
        <v>14.715972727</v>
      </c>
      <c r="N10" s="12">
        <v>0.11</v>
      </c>
      <c r="O10" s="9">
        <v>0.26</v>
      </c>
      <c r="P10" s="12">
        <v>87.61</v>
      </c>
      <c r="Q10" s="12">
        <v>1.9142999999999999</v>
      </c>
      <c r="R10" s="12">
        <v>107.3</v>
      </c>
      <c r="S10" s="12">
        <v>105.41</v>
      </c>
      <c r="T10" s="15">
        <v>1.1299999999999999</v>
      </c>
      <c r="U10" s="13">
        <v>2.08</v>
      </c>
      <c r="V10" s="13">
        <v>3.69</v>
      </c>
      <c r="W10" s="15">
        <v>39.39</v>
      </c>
      <c r="X10" s="16">
        <v>103.9</v>
      </c>
      <c r="Y10" s="17">
        <v>274</v>
      </c>
      <c r="Z10" s="11">
        <v>142.81</v>
      </c>
      <c r="AA10" s="10">
        <v>5.01</v>
      </c>
      <c r="AB10" s="7">
        <v>1.8449950565302151</v>
      </c>
      <c r="AC10" s="7">
        <f t="shared" si="0"/>
        <v>0.68735307701459192</v>
      </c>
      <c r="AD10" s="7">
        <f t="shared" si="1"/>
        <v>1.1593681819999997</v>
      </c>
      <c r="AE10" s="7">
        <f t="shared" si="2"/>
        <v>2.56</v>
      </c>
      <c r="AF10" s="8">
        <v>9.3000000000000007</v>
      </c>
      <c r="AG10" s="7">
        <v>99.098130403137645</v>
      </c>
      <c r="AH10" s="7">
        <v>100.9100773074058</v>
      </c>
    </row>
    <row r="11" spans="1:34" x14ac:dyDescent="0.3">
      <c r="A11" s="2">
        <v>39722</v>
      </c>
      <c r="B11" s="21">
        <v>1776.21</v>
      </c>
      <c r="C11" s="22">
        <v>337.31</v>
      </c>
      <c r="D11" s="22">
        <v>14375</v>
      </c>
      <c r="E11" s="22">
        <v>1201.05</v>
      </c>
      <c r="F11" s="22">
        <v>695.89</v>
      </c>
      <c r="G11" s="22">
        <v>5384</v>
      </c>
      <c r="H11" s="22">
        <v>1359.53</v>
      </c>
      <c r="I11" s="31">
        <v>1.17</v>
      </c>
      <c r="J11" s="33">
        <v>13.819930435</v>
      </c>
      <c r="K11" s="33">
        <v>14.108726087000001</v>
      </c>
      <c r="L11" s="33">
        <v>14.468834783</v>
      </c>
      <c r="M11" s="33">
        <v>15.002404348000001</v>
      </c>
      <c r="N11" s="12">
        <v>0.98</v>
      </c>
      <c r="O11" s="9">
        <v>0.45</v>
      </c>
      <c r="P11" s="12">
        <v>100.24</v>
      </c>
      <c r="Q11" s="12">
        <v>2.1153</v>
      </c>
      <c r="R11" s="12">
        <v>108.4</v>
      </c>
      <c r="S11" s="12">
        <v>100.62</v>
      </c>
      <c r="T11" s="15">
        <v>0.67</v>
      </c>
      <c r="U11" s="13">
        <v>1.61</v>
      </c>
      <c r="V11" s="13">
        <v>3.81</v>
      </c>
      <c r="W11" s="15">
        <v>59.89</v>
      </c>
      <c r="X11" s="16">
        <v>76.650000000000006</v>
      </c>
      <c r="Y11" s="17">
        <v>236</v>
      </c>
      <c r="Z11" s="11">
        <v>141.04</v>
      </c>
      <c r="AA11" s="10">
        <v>5.4</v>
      </c>
      <c r="AB11" s="7">
        <v>-0.13567519501012537</v>
      </c>
      <c r="AC11" s="7">
        <f t="shared" si="0"/>
        <v>2.2749684226910816E-2</v>
      </c>
      <c r="AD11" s="7">
        <f t="shared" si="1"/>
        <v>1.1824739130000008</v>
      </c>
      <c r="AE11" s="7">
        <f t="shared" si="2"/>
        <v>3.14</v>
      </c>
      <c r="AF11" s="8">
        <v>8.5</v>
      </c>
      <c r="AG11" s="7">
        <v>107.35310903385336</v>
      </c>
      <c r="AH11" s="7">
        <v>93.150539281042541</v>
      </c>
    </row>
    <row r="12" spans="1:34" x14ac:dyDescent="0.3">
      <c r="A12" s="2">
        <v>39753</v>
      </c>
      <c r="B12" s="21">
        <v>1889.25</v>
      </c>
      <c r="C12" s="22">
        <v>273.8</v>
      </c>
      <c r="D12" s="22">
        <v>15785</v>
      </c>
      <c r="E12" s="22">
        <v>1118.8399999999999</v>
      </c>
      <c r="F12" s="22">
        <v>717.95</v>
      </c>
      <c r="G12" s="22">
        <v>5077</v>
      </c>
      <c r="H12" s="22">
        <v>1471.83</v>
      </c>
      <c r="I12" s="31">
        <v>1</v>
      </c>
      <c r="J12" s="33">
        <v>13.757350000000001</v>
      </c>
      <c r="K12" s="33">
        <v>13.994109999999999</v>
      </c>
      <c r="L12" s="33">
        <v>14.438005</v>
      </c>
      <c r="M12" s="33">
        <v>15.04982</v>
      </c>
      <c r="N12" s="12">
        <v>0.38</v>
      </c>
      <c r="O12" s="9">
        <v>0.36</v>
      </c>
      <c r="P12" s="12">
        <v>100.66</v>
      </c>
      <c r="Q12" s="12">
        <v>2.3331</v>
      </c>
      <c r="R12" s="12">
        <v>96.2</v>
      </c>
      <c r="S12" s="12">
        <v>93.74</v>
      </c>
      <c r="T12" s="15">
        <v>0.19</v>
      </c>
      <c r="U12" s="13">
        <v>1.21</v>
      </c>
      <c r="V12" s="13">
        <v>3.53</v>
      </c>
      <c r="W12" s="15">
        <v>55.28</v>
      </c>
      <c r="X12" s="16">
        <v>57.44</v>
      </c>
      <c r="Y12" s="17">
        <v>209.4</v>
      </c>
      <c r="Z12" s="11">
        <v>135.27000000000001</v>
      </c>
      <c r="AA12" s="10">
        <v>5.45</v>
      </c>
      <c r="AB12" s="7">
        <v>1.0434292058096881</v>
      </c>
      <c r="AC12" s="7">
        <f t="shared" si="0"/>
        <v>2.3673169868030222</v>
      </c>
      <c r="AD12" s="7">
        <f t="shared" si="1"/>
        <v>1.2924699999999998</v>
      </c>
      <c r="AE12" s="7">
        <f t="shared" si="2"/>
        <v>3.34</v>
      </c>
      <c r="AF12" s="8">
        <v>8.6</v>
      </c>
      <c r="AG12" s="7">
        <v>115.16042658338758</v>
      </c>
      <c r="AH12" s="7">
        <v>86.835385181202042</v>
      </c>
    </row>
    <row r="13" spans="1:34" x14ac:dyDescent="0.3">
      <c r="A13" s="2">
        <v>39783</v>
      </c>
      <c r="B13" s="21">
        <v>1888.96</v>
      </c>
      <c r="C13" s="22">
        <v>307.66000000000003</v>
      </c>
      <c r="D13" s="22">
        <v>15291</v>
      </c>
      <c r="E13" s="22">
        <v>1182.93</v>
      </c>
      <c r="F13" s="22">
        <v>697.62</v>
      </c>
      <c r="G13" s="22">
        <v>5306</v>
      </c>
      <c r="H13" s="22">
        <v>1405.98</v>
      </c>
      <c r="I13" s="31">
        <v>1.1100000000000001</v>
      </c>
      <c r="J13" s="33">
        <v>13.616</v>
      </c>
      <c r="K13" s="33">
        <v>13.361913636000001</v>
      </c>
      <c r="L13" s="33">
        <v>13.152136364</v>
      </c>
      <c r="M13" s="33">
        <v>12.910981818</v>
      </c>
      <c r="N13" s="12">
        <v>-0.13</v>
      </c>
      <c r="O13" s="9">
        <v>0.28000000000000003</v>
      </c>
      <c r="P13" s="12">
        <v>107.19</v>
      </c>
      <c r="Q13" s="12">
        <v>2.3370000000000002</v>
      </c>
      <c r="R13" s="12">
        <v>79.099999999999994</v>
      </c>
      <c r="S13" s="12">
        <v>85.55</v>
      </c>
      <c r="T13" s="15">
        <v>0.03</v>
      </c>
      <c r="U13" s="13">
        <v>0.82</v>
      </c>
      <c r="V13" s="13">
        <v>2.42</v>
      </c>
      <c r="W13" s="15">
        <v>40</v>
      </c>
      <c r="X13" s="16">
        <v>41.02</v>
      </c>
      <c r="Y13" s="17">
        <v>195.6</v>
      </c>
      <c r="Z13" s="11">
        <v>134.18</v>
      </c>
      <c r="AA13" s="10">
        <v>4.93</v>
      </c>
      <c r="AB13" s="7">
        <v>1.5177699997775838</v>
      </c>
      <c r="AC13" s="7">
        <f t="shared" si="0"/>
        <v>-1.2530570289957517</v>
      </c>
      <c r="AD13" s="7">
        <f t="shared" si="1"/>
        <v>-0.70501818199999988</v>
      </c>
      <c r="AE13" s="7">
        <f t="shared" si="2"/>
        <v>2.39</v>
      </c>
      <c r="AF13" s="8">
        <v>8.3000000000000007</v>
      </c>
      <c r="AG13" s="7">
        <v>113.8234993287184</v>
      </c>
      <c r="AH13" s="7">
        <v>87.855320377388338</v>
      </c>
    </row>
    <row r="14" spans="1:34" x14ac:dyDescent="0.3">
      <c r="A14" s="2">
        <v>39814</v>
      </c>
      <c r="B14" s="21">
        <v>1797.17</v>
      </c>
      <c r="C14" s="22">
        <v>330</v>
      </c>
      <c r="D14" s="22">
        <v>15180</v>
      </c>
      <c r="E14" s="22">
        <v>1278.42</v>
      </c>
      <c r="F14" s="22">
        <v>696</v>
      </c>
      <c r="G14" s="22">
        <v>5403</v>
      </c>
      <c r="H14" s="22">
        <v>1378.95</v>
      </c>
      <c r="I14" s="31">
        <v>1.04</v>
      </c>
      <c r="J14" s="33">
        <v>13.070033333</v>
      </c>
      <c r="K14" s="33">
        <v>12.573414286</v>
      </c>
      <c r="L14" s="33">
        <v>12.059680952000001</v>
      </c>
      <c r="M14" s="33">
        <v>11.5688</v>
      </c>
      <c r="N14" s="12">
        <v>-0.44</v>
      </c>
      <c r="O14" s="9">
        <v>0.48</v>
      </c>
      <c r="P14" s="12">
        <v>101.33</v>
      </c>
      <c r="Q14" s="12">
        <v>2.3161999999999998</v>
      </c>
      <c r="R14" s="12">
        <v>78.7</v>
      </c>
      <c r="S14" s="12">
        <v>85.71</v>
      </c>
      <c r="T14" s="15">
        <v>0.13</v>
      </c>
      <c r="U14" s="13">
        <v>0.81</v>
      </c>
      <c r="V14" s="13">
        <v>2.52</v>
      </c>
      <c r="W14" s="15">
        <v>44.84</v>
      </c>
      <c r="X14" s="16">
        <v>41.74</v>
      </c>
      <c r="Y14" s="17">
        <v>191.6</v>
      </c>
      <c r="Z14" s="11">
        <v>128.85</v>
      </c>
      <c r="AA14" s="10">
        <v>4.7</v>
      </c>
      <c r="AB14" s="7">
        <v>-1.2145235035986452</v>
      </c>
      <c r="AC14" s="7">
        <f t="shared" si="0"/>
        <v>-1.6503918418425485</v>
      </c>
      <c r="AD14" s="7">
        <f t="shared" si="1"/>
        <v>-1.5012333330000001</v>
      </c>
      <c r="AE14" s="7">
        <f t="shared" si="2"/>
        <v>2.39</v>
      </c>
      <c r="AF14" s="8">
        <v>9.1999999999999993</v>
      </c>
      <c r="AG14" s="7">
        <v>112.57498242674407</v>
      </c>
      <c r="AH14" s="7">
        <v>88.829682976031549</v>
      </c>
    </row>
    <row r="15" spans="1:34" x14ac:dyDescent="0.3">
      <c r="A15" s="2">
        <v>39845</v>
      </c>
      <c r="B15" s="21">
        <v>1725.78</v>
      </c>
      <c r="C15" s="22">
        <v>292</v>
      </c>
      <c r="D15" s="22">
        <v>16164</v>
      </c>
      <c r="E15" s="22">
        <v>1152.5999999999999</v>
      </c>
      <c r="F15" s="22">
        <v>685</v>
      </c>
      <c r="G15" s="22">
        <v>4975</v>
      </c>
      <c r="H15" s="22">
        <v>1429.07</v>
      </c>
      <c r="I15" s="31">
        <v>0.85</v>
      </c>
      <c r="J15" s="33">
        <v>12.378933333000001</v>
      </c>
      <c r="K15" s="33">
        <v>11.853944444</v>
      </c>
      <c r="L15" s="33">
        <v>11.364461111000001</v>
      </c>
      <c r="M15" s="33">
        <v>11.07155</v>
      </c>
      <c r="N15" s="12">
        <v>0.26</v>
      </c>
      <c r="O15" s="9">
        <v>0.55000000000000004</v>
      </c>
      <c r="P15" s="12">
        <v>99.54</v>
      </c>
      <c r="Q15" s="12">
        <v>2.3784000000000001</v>
      </c>
      <c r="R15" s="12">
        <v>76.099999999999994</v>
      </c>
      <c r="S15" s="12">
        <v>84.97</v>
      </c>
      <c r="T15" s="15">
        <v>0.3</v>
      </c>
      <c r="U15" s="13">
        <v>0.98</v>
      </c>
      <c r="V15" s="13">
        <v>2.87</v>
      </c>
      <c r="W15" s="15">
        <v>46.35</v>
      </c>
      <c r="X15" s="16">
        <v>39.159999999999997</v>
      </c>
      <c r="Y15" s="17">
        <v>185.4</v>
      </c>
      <c r="Z15" s="11">
        <v>136.62</v>
      </c>
      <c r="AA15" s="10">
        <v>4.57</v>
      </c>
      <c r="AB15" s="7">
        <v>-2.2333559467648438</v>
      </c>
      <c r="AC15" s="7">
        <f t="shared" si="0"/>
        <v>0.38092730765633398</v>
      </c>
      <c r="AD15" s="7">
        <f t="shared" si="1"/>
        <v>-1.3073833330000006</v>
      </c>
      <c r="AE15" s="7">
        <f t="shared" si="2"/>
        <v>2.5700000000000003</v>
      </c>
      <c r="AF15" s="8">
        <v>9.8000000000000007</v>
      </c>
      <c r="AG15" s="7">
        <v>115.77359186128146</v>
      </c>
      <c r="AH15" s="7">
        <v>86.375483728464445</v>
      </c>
    </row>
    <row r="16" spans="1:34" x14ac:dyDescent="0.3">
      <c r="A16" s="2">
        <v>39873</v>
      </c>
      <c r="B16" s="21">
        <v>1997.47</v>
      </c>
      <c r="C16" s="22">
        <v>353</v>
      </c>
      <c r="D16" s="22">
        <v>16733</v>
      </c>
      <c r="E16" s="22">
        <v>1222.3499999999999</v>
      </c>
      <c r="F16" s="22">
        <v>729</v>
      </c>
      <c r="G16" s="22">
        <v>5358</v>
      </c>
      <c r="H16" s="22">
        <v>1525.36</v>
      </c>
      <c r="I16" s="31">
        <v>0.97</v>
      </c>
      <c r="J16" s="33">
        <v>11.244590908999999</v>
      </c>
      <c r="K16" s="33">
        <v>10.679468182000001</v>
      </c>
      <c r="L16" s="33">
        <v>10.361631817999999</v>
      </c>
      <c r="M16" s="33">
        <v>10.164090909</v>
      </c>
      <c r="N16" s="12">
        <v>-0.74</v>
      </c>
      <c r="O16" s="9">
        <v>0.2</v>
      </c>
      <c r="P16" s="12">
        <v>97.4</v>
      </c>
      <c r="Q16" s="12">
        <v>2.3151999999999999</v>
      </c>
      <c r="R16" s="12">
        <v>88.6</v>
      </c>
      <c r="S16" s="12">
        <v>85.71</v>
      </c>
      <c r="T16" s="15">
        <v>0.21</v>
      </c>
      <c r="U16" s="13">
        <v>0.93</v>
      </c>
      <c r="V16" s="13">
        <v>2.82</v>
      </c>
      <c r="W16" s="15">
        <v>44.14</v>
      </c>
      <c r="X16" s="16">
        <v>47.98</v>
      </c>
      <c r="Y16" s="17">
        <v>179.8</v>
      </c>
      <c r="Z16" s="11">
        <v>139.77000000000001</v>
      </c>
      <c r="AA16" s="10">
        <v>4.1399999999999997</v>
      </c>
      <c r="AB16" s="7">
        <v>1.713423205459697</v>
      </c>
      <c r="AC16" s="7">
        <f t="shared" si="0"/>
        <v>-2.1174269957249141</v>
      </c>
      <c r="AD16" s="7">
        <f t="shared" si="1"/>
        <v>-1.0804999999999989</v>
      </c>
      <c r="AE16" s="7">
        <f t="shared" si="2"/>
        <v>2.61</v>
      </c>
      <c r="AF16" s="8">
        <v>10.8</v>
      </c>
      <c r="AG16" s="7">
        <v>112.70273329695308</v>
      </c>
      <c r="AH16" s="7">
        <v>88.728992700218299</v>
      </c>
    </row>
    <row r="17" spans="1:34" x14ac:dyDescent="0.3">
      <c r="A17" s="2">
        <v>39904</v>
      </c>
      <c r="B17" s="21">
        <v>2315.13</v>
      </c>
      <c r="C17" s="22">
        <v>543</v>
      </c>
      <c r="D17" s="22">
        <v>18847</v>
      </c>
      <c r="E17" s="22">
        <v>1466.73</v>
      </c>
      <c r="F17" s="22">
        <v>871</v>
      </c>
      <c r="G17" s="22">
        <v>6418</v>
      </c>
      <c r="H17" s="22">
        <v>1649.81</v>
      </c>
      <c r="I17" s="31">
        <v>0.84</v>
      </c>
      <c r="J17" s="33">
        <v>10.67911</v>
      </c>
      <c r="K17" s="33">
        <v>10.058085</v>
      </c>
      <c r="L17" s="33">
        <v>9.8852700000000002</v>
      </c>
      <c r="M17" s="33">
        <v>9.992305</v>
      </c>
      <c r="N17" s="12">
        <v>-0.15</v>
      </c>
      <c r="O17" s="9">
        <v>0.48</v>
      </c>
      <c r="P17" s="12">
        <v>95.38</v>
      </c>
      <c r="Q17" s="12">
        <v>2.1783000000000001</v>
      </c>
      <c r="R17" s="12">
        <v>85.2</v>
      </c>
      <c r="S17" s="12">
        <v>88.25</v>
      </c>
      <c r="T17" s="15">
        <v>0.16</v>
      </c>
      <c r="U17" s="13">
        <v>0.93</v>
      </c>
      <c r="V17" s="13">
        <v>2.93</v>
      </c>
      <c r="W17" s="15">
        <v>36.5</v>
      </c>
      <c r="X17" s="16">
        <v>49.79</v>
      </c>
      <c r="Y17" s="17">
        <v>168.9</v>
      </c>
      <c r="Z17" s="11">
        <v>131.77000000000001</v>
      </c>
      <c r="AA17" s="10">
        <v>4.21</v>
      </c>
      <c r="AB17" s="7">
        <v>-1.7045235035986455</v>
      </c>
      <c r="AC17" s="7">
        <f t="shared" si="0"/>
        <v>-0.56668027925658215</v>
      </c>
      <c r="AD17" s="7">
        <f t="shared" si="1"/>
        <v>-0.68680499999999967</v>
      </c>
      <c r="AE17" s="7">
        <f t="shared" si="2"/>
        <v>2.77</v>
      </c>
      <c r="AF17" s="8">
        <v>10.9</v>
      </c>
      <c r="AG17" s="7">
        <v>105.51443876124065</v>
      </c>
      <c r="AH17" s="7">
        <v>94.773759093086014</v>
      </c>
    </row>
    <row r="18" spans="1:34" x14ac:dyDescent="0.3">
      <c r="A18" s="2">
        <v>39934</v>
      </c>
      <c r="B18" s="21">
        <v>2657.83</v>
      </c>
      <c r="C18" s="22">
        <v>588</v>
      </c>
      <c r="D18" s="22">
        <v>19710</v>
      </c>
      <c r="E18" s="22">
        <v>1751.48</v>
      </c>
      <c r="F18" s="22">
        <v>961</v>
      </c>
      <c r="G18" s="22">
        <v>7420</v>
      </c>
      <c r="H18" s="22">
        <v>1670.08</v>
      </c>
      <c r="I18" s="31">
        <v>0.77</v>
      </c>
      <c r="J18" s="33">
        <v>9.9617550000000001</v>
      </c>
      <c r="K18" s="33">
        <v>9.6678549999999994</v>
      </c>
      <c r="L18" s="33">
        <v>9.4696200000000008</v>
      </c>
      <c r="M18" s="33">
        <v>9.5680049999999994</v>
      </c>
      <c r="N18" s="12">
        <v>-7.0000000000000007E-2</v>
      </c>
      <c r="O18" s="9">
        <v>0.47</v>
      </c>
      <c r="P18" s="12">
        <v>89.91</v>
      </c>
      <c r="Q18" s="12">
        <v>1.9730000000000001</v>
      </c>
      <c r="R18" s="12">
        <v>91.3</v>
      </c>
      <c r="S18" s="12">
        <v>89.61</v>
      </c>
      <c r="T18" s="15">
        <v>0.18</v>
      </c>
      <c r="U18" s="13">
        <v>0.93</v>
      </c>
      <c r="V18" s="13">
        <v>3.29</v>
      </c>
      <c r="W18" s="15">
        <v>28.92</v>
      </c>
      <c r="X18" s="16">
        <v>59.16</v>
      </c>
      <c r="Y18" s="17">
        <v>169.2</v>
      </c>
      <c r="Z18" s="11">
        <v>134.44999999999999</v>
      </c>
      <c r="AA18" s="10">
        <v>4.1399999999999997</v>
      </c>
      <c r="AB18" s="7">
        <v>-1.6481024430622044</v>
      </c>
      <c r="AC18" s="7">
        <f t="shared" si="0"/>
        <v>-7.3528896712007352E-2</v>
      </c>
      <c r="AD18" s="7">
        <f t="shared" si="1"/>
        <v>-0.39375000000000071</v>
      </c>
      <c r="AE18" s="7">
        <f t="shared" si="2"/>
        <v>3.11</v>
      </c>
      <c r="AF18" s="8">
        <v>10.8</v>
      </c>
      <c r="AG18" s="7">
        <v>94.771179403876275</v>
      </c>
      <c r="AH18" s="7">
        <v>105.5173108839773</v>
      </c>
    </row>
    <row r="19" spans="1:34" x14ac:dyDescent="0.3">
      <c r="A19" s="2">
        <v>39965</v>
      </c>
      <c r="B19" s="21">
        <v>2651.65</v>
      </c>
      <c r="C19" s="22">
        <v>570</v>
      </c>
      <c r="D19" s="22">
        <v>20438</v>
      </c>
      <c r="E19" s="22">
        <v>1684.59</v>
      </c>
      <c r="F19" s="22">
        <v>955</v>
      </c>
      <c r="G19" s="22">
        <v>7216</v>
      </c>
      <c r="H19" s="22">
        <v>1769.86</v>
      </c>
      <c r="I19" s="31">
        <v>0.75</v>
      </c>
      <c r="J19" s="33">
        <v>9.2515428570000005</v>
      </c>
      <c r="K19" s="33">
        <v>9.0498619050000002</v>
      </c>
      <c r="L19" s="33">
        <v>9.0236904760000005</v>
      </c>
      <c r="M19" s="33">
        <v>9.3722190479999998</v>
      </c>
      <c r="N19" s="12">
        <v>-0.1</v>
      </c>
      <c r="O19" s="9">
        <v>0.36</v>
      </c>
      <c r="P19" s="12">
        <v>87.38</v>
      </c>
      <c r="Q19" s="12">
        <v>1.9516</v>
      </c>
      <c r="R19" s="12">
        <v>92.2</v>
      </c>
      <c r="S19" s="12">
        <v>91.94</v>
      </c>
      <c r="T19" s="15">
        <v>0.18</v>
      </c>
      <c r="U19" s="13">
        <v>1.18</v>
      </c>
      <c r="V19" s="13">
        <v>3.72</v>
      </c>
      <c r="W19" s="15">
        <v>26.35</v>
      </c>
      <c r="X19" s="16">
        <v>69.680000000000007</v>
      </c>
      <c r="Y19" s="17">
        <v>171.1</v>
      </c>
      <c r="Z19" s="11">
        <v>147.63</v>
      </c>
      <c r="AA19" s="10">
        <v>4.0599999999999996</v>
      </c>
      <c r="AB19" s="7">
        <v>-0.34657079419031245</v>
      </c>
      <c r="AC19" s="7">
        <f t="shared" si="0"/>
        <v>-8.4707190984278924E-3</v>
      </c>
      <c r="AD19" s="7">
        <f t="shared" si="1"/>
        <v>0.12067619099999938</v>
      </c>
      <c r="AE19" s="7">
        <f t="shared" si="2"/>
        <v>3.54</v>
      </c>
      <c r="AF19" s="8">
        <v>10.3</v>
      </c>
      <c r="AG19" s="7">
        <v>94.143564903965284</v>
      </c>
      <c r="AH19" s="7">
        <v>106.22074923762318</v>
      </c>
    </row>
    <row r="20" spans="1:34" x14ac:dyDescent="0.3">
      <c r="A20" s="2">
        <v>39995</v>
      </c>
      <c r="B20" s="21">
        <v>2794.58</v>
      </c>
      <c r="C20" s="22">
        <v>742</v>
      </c>
      <c r="D20" s="22">
        <v>20975</v>
      </c>
      <c r="E20" s="22">
        <v>1859.29</v>
      </c>
      <c r="F20" s="22">
        <v>1051</v>
      </c>
      <c r="G20" s="22">
        <v>8002</v>
      </c>
      <c r="H20" s="22">
        <v>1819.98</v>
      </c>
      <c r="I20" s="31">
        <v>0.78</v>
      </c>
      <c r="J20" s="33">
        <v>8.9054434780000005</v>
      </c>
      <c r="K20" s="33">
        <v>8.7512130429999999</v>
      </c>
      <c r="L20" s="33">
        <v>8.7538956520000006</v>
      </c>
      <c r="M20" s="33">
        <v>9.1710999999999991</v>
      </c>
      <c r="N20" s="12">
        <v>-0.43</v>
      </c>
      <c r="O20" s="9">
        <v>0.24</v>
      </c>
      <c r="P20" s="12">
        <v>86.38</v>
      </c>
      <c r="Q20" s="12">
        <v>1.8726</v>
      </c>
      <c r="R20" s="12">
        <v>97.7</v>
      </c>
      <c r="S20" s="12">
        <v>90.62</v>
      </c>
      <c r="T20" s="15">
        <v>0.18</v>
      </c>
      <c r="U20" s="13">
        <v>1.02</v>
      </c>
      <c r="V20" s="13">
        <v>3.56</v>
      </c>
      <c r="W20" s="15">
        <v>25.92</v>
      </c>
      <c r="X20" s="16">
        <v>64.09</v>
      </c>
      <c r="Y20" s="17">
        <v>178.2</v>
      </c>
      <c r="Z20" s="11">
        <v>151.99</v>
      </c>
      <c r="AA20" s="10">
        <v>4.09</v>
      </c>
      <c r="AB20" s="7">
        <v>1.1716782233847374</v>
      </c>
      <c r="AC20" s="7">
        <f t="shared" si="0"/>
        <v>-0.60106967611758222</v>
      </c>
      <c r="AD20" s="7">
        <f t="shared" si="1"/>
        <v>0.26565652199999867</v>
      </c>
      <c r="AE20" s="7">
        <f t="shared" si="2"/>
        <v>3.38</v>
      </c>
      <c r="AF20" s="8">
        <v>10.5</v>
      </c>
      <c r="AG20" s="7">
        <v>89.9017734576816</v>
      </c>
      <c r="AH20" s="7">
        <v>111.23251094381561</v>
      </c>
    </row>
    <row r="21" spans="1:34" x14ac:dyDescent="0.3">
      <c r="A21" s="2">
        <v>40026</v>
      </c>
      <c r="B21" s="21">
        <v>2883.93</v>
      </c>
      <c r="C21" s="22">
        <v>832</v>
      </c>
      <c r="D21" s="22">
        <v>21351</v>
      </c>
      <c r="E21" s="22">
        <v>1898.59</v>
      </c>
      <c r="F21" s="22">
        <v>1110</v>
      </c>
      <c r="G21" s="22">
        <v>8380</v>
      </c>
      <c r="H21" s="22">
        <v>1869.32</v>
      </c>
      <c r="I21" s="31">
        <v>0.69</v>
      </c>
      <c r="J21" s="33">
        <v>8.6769380950000006</v>
      </c>
      <c r="K21" s="33">
        <v>8.6886047620000006</v>
      </c>
      <c r="L21" s="33">
        <v>8.7340809519999993</v>
      </c>
      <c r="M21" s="33">
        <v>9.2168714289999993</v>
      </c>
      <c r="N21" s="12">
        <v>-0.36</v>
      </c>
      <c r="O21" s="9">
        <v>0.15</v>
      </c>
      <c r="P21" s="12">
        <v>82.86</v>
      </c>
      <c r="Q21" s="12">
        <v>1.8864000000000001</v>
      </c>
      <c r="R21" s="12">
        <v>99.6</v>
      </c>
      <c r="S21" s="12">
        <v>97.36</v>
      </c>
      <c r="T21" s="15">
        <v>0.17</v>
      </c>
      <c r="U21" s="13">
        <v>1.1200000000000001</v>
      </c>
      <c r="V21" s="13">
        <v>3.59</v>
      </c>
      <c r="W21" s="15">
        <v>26.01</v>
      </c>
      <c r="X21" s="16">
        <v>71.06</v>
      </c>
      <c r="Y21" s="17">
        <v>187</v>
      </c>
      <c r="Z21" s="11">
        <v>152.80000000000001</v>
      </c>
      <c r="AA21" s="10">
        <v>3.97</v>
      </c>
      <c r="AB21" s="7">
        <v>2.1550754988036203</v>
      </c>
      <c r="AC21" s="7">
        <f t="shared" si="0"/>
        <v>0.61530478000747912</v>
      </c>
      <c r="AD21" s="7">
        <f t="shared" si="1"/>
        <v>0.53993333399999877</v>
      </c>
      <c r="AE21" s="7">
        <f t="shared" si="2"/>
        <v>3.42</v>
      </c>
      <c r="AF21" s="8">
        <v>10.1</v>
      </c>
      <c r="AG21" s="7">
        <v>90.692486234910703</v>
      </c>
      <c r="AH21" s="7">
        <v>110.26271762026798</v>
      </c>
    </row>
    <row r="22" spans="1:34" x14ac:dyDescent="0.3">
      <c r="A22" s="2">
        <v>40057</v>
      </c>
      <c r="B22" s="21">
        <v>3240.27</v>
      </c>
      <c r="C22" s="22">
        <v>855</v>
      </c>
      <c r="D22" s="22">
        <v>22330</v>
      </c>
      <c r="E22" s="22">
        <v>2052.27</v>
      </c>
      <c r="F22" s="22">
        <v>1189</v>
      </c>
      <c r="G22" s="22">
        <v>8975</v>
      </c>
      <c r="H22" s="22">
        <v>1892.59</v>
      </c>
      <c r="I22" s="31">
        <v>0.69</v>
      </c>
      <c r="J22" s="33">
        <v>8.7617047620000008</v>
      </c>
      <c r="K22" s="33">
        <v>8.6867809519999994</v>
      </c>
      <c r="L22" s="33">
        <v>8.7857047619999999</v>
      </c>
      <c r="M22" s="33">
        <v>9.4490047619999995</v>
      </c>
      <c r="N22" s="12">
        <v>0.42</v>
      </c>
      <c r="O22" s="9">
        <v>0.24</v>
      </c>
      <c r="P22" s="12">
        <v>82.13</v>
      </c>
      <c r="Q22" s="12">
        <v>1.7781</v>
      </c>
      <c r="R22" s="12">
        <v>99.4</v>
      </c>
      <c r="S22" s="12">
        <v>97.51</v>
      </c>
      <c r="T22" s="15">
        <v>0.12</v>
      </c>
      <c r="U22" s="13">
        <v>0.96</v>
      </c>
      <c r="V22" s="13">
        <v>3.4</v>
      </c>
      <c r="W22" s="15">
        <v>25.61</v>
      </c>
      <c r="X22" s="16">
        <v>69.459999999999994</v>
      </c>
      <c r="Y22" s="17">
        <v>193.7</v>
      </c>
      <c r="Z22" s="11">
        <v>153.44</v>
      </c>
      <c r="AA22" s="10">
        <v>4.1900000000000004</v>
      </c>
      <c r="AB22" s="7">
        <v>1.2716782233847379</v>
      </c>
      <c r="AC22" s="7">
        <f t="shared" si="0"/>
        <v>0.84743811300747929</v>
      </c>
      <c r="AD22" s="7">
        <f t="shared" si="1"/>
        <v>0.68729999999999869</v>
      </c>
      <c r="AE22" s="7">
        <f t="shared" si="2"/>
        <v>3.28</v>
      </c>
      <c r="AF22" s="8">
        <v>10.1</v>
      </c>
      <c r="AG22" s="7">
        <v>85.244923363234335</v>
      </c>
      <c r="AH22" s="7">
        <v>117.30903853815821</v>
      </c>
    </row>
    <row r="23" spans="1:34" x14ac:dyDescent="0.3">
      <c r="A23" s="2">
        <v>40087</v>
      </c>
      <c r="B23" s="21">
        <v>3027.38</v>
      </c>
      <c r="C23" s="22">
        <v>817</v>
      </c>
      <c r="D23" s="22">
        <v>22086</v>
      </c>
      <c r="E23" s="22">
        <v>2138.9699999999998</v>
      </c>
      <c r="F23" s="22">
        <v>1207</v>
      </c>
      <c r="G23" s="22">
        <v>9100</v>
      </c>
      <c r="H23" s="22">
        <v>1840.59</v>
      </c>
      <c r="I23" s="31">
        <v>0.69</v>
      </c>
      <c r="J23" s="33">
        <v>8.9036095240000002</v>
      </c>
      <c r="K23" s="33">
        <v>8.6355904760000008</v>
      </c>
      <c r="L23" s="33">
        <v>8.8743857140000006</v>
      </c>
      <c r="M23" s="33">
        <v>9.9691095240000003</v>
      </c>
      <c r="N23" s="12">
        <v>0.05</v>
      </c>
      <c r="O23" s="9">
        <v>0.28000000000000003</v>
      </c>
      <c r="P23" s="12">
        <v>79.150000000000006</v>
      </c>
      <c r="Q23" s="12">
        <v>1.744</v>
      </c>
      <c r="R23" s="12">
        <v>105.6</v>
      </c>
      <c r="S23" s="12">
        <v>96.39</v>
      </c>
      <c r="T23" s="15">
        <v>7.0000000000000007E-2</v>
      </c>
      <c r="U23" s="13">
        <v>0.95</v>
      </c>
      <c r="V23" s="13">
        <v>3.39</v>
      </c>
      <c r="W23" s="15">
        <v>30.69</v>
      </c>
      <c r="X23" s="16">
        <v>75.819999999999993</v>
      </c>
      <c r="Y23" s="17">
        <v>196.1</v>
      </c>
      <c r="Z23" s="11">
        <v>162.94</v>
      </c>
      <c r="AA23" s="10">
        <v>4.32</v>
      </c>
      <c r="AB23" s="7">
        <v>0.90776999977758432</v>
      </c>
      <c r="AC23" s="7">
        <f t="shared" si="0"/>
        <v>1.3675428750074801</v>
      </c>
      <c r="AD23" s="7">
        <f t="shared" si="1"/>
        <v>1.0655000000000001</v>
      </c>
      <c r="AE23" s="7">
        <f t="shared" si="2"/>
        <v>3.3200000000000003</v>
      </c>
      <c r="AF23" s="8">
        <v>9.9</v>
      </c>
      <c r="AG23" s="7">
        <v>83.473619451558719</v>
      </c>
      <c r="AH23" s="7">
        <v>119.79832749199505</v>
      </c>
    </row>
    <row r="24" spans="1:34" x14ac:dyDescent="0.3">
      <c r="A24" s="2">
        <v>40118</v>
      </c>
      <c r="B24" s="21">
        <v>3284.5</v>
      </c>
      <c r="C24" s="22">
        <v>939</v>
      </c>
      <c r="D24" s="22">
        <v>22852</v>
      </c>
      <c r="E24" s="22">
        <v>2282.6</v>
      </c>
      <c r="F24" s="22">
        <v>1272</v>
      </c>
      <c r="G24" s="22">
        <v>9532</v>
      </c>
      <c r="H24" s="22">
        <v>1950.88</v>
      </c>
      <c r="I24" s="31">
        <v>0.66</v>
      </c>
      <c r="J24" s="33">
        <v>8.7620400000000007</v>
      </c>
      <c r="K24" s="33">
        <v>8.5905550000000002</v>
      </c>
      <c r="L24" s="33">
        <v>8.8678349999999995</v>
      </c>
      <c r="M24" s="33">
        <v>9.9843799999999998</v>
      </c>
      <c r="N24" s="12">
        <v>0.1</v>
      </c>
      <c r="O24" s="9">
        <v>0.41</v>
      </c>
      <c r="P24" s="12">
        <v>79.27</v>
      </c>
      <c r="Q24" s="12">
        <v>1.7504999999999999</v>
      </c>
      <c r="R24" s="12">
        <v>101.4</v>
      </c>
      <c r="S24" s="12">
        <v>99.04</v>
      </c>
      <c r="T24" s="15">
        <v>0.05</v>
      </c>
      <c r="U24" s="13">
        <v>0.8</v>
      </c>
      <c r="V24" s="13">
        <v>3.4</v>
      </c>
      <c r="W24" s="15">
        <v>24.51</v>
      </c>
      <c r="X24" s="16">
        <v>78.08</v>
      </c>
      <c r="Y24" s="17">
        <v>191.3</v>
      </c>
      <c r="Z24" s="11">
        <v>161.94999999999999</v>
      </c>
      <c r="AA24" s="10">
        <v>4.3499999999999996</v>
      </c>
      <c r="AB24" s="7">
        <v>-0.68247634171553084</v>
      </c>
      <c r="AC24" s="7">
        <f t="shared" si="0"/>
        <v>1.7704641635289136</v>
      </c>
      <c r="AD24" s="7">
        <f t="shared" si="1"/>
        <v>1.2223399999999991</v>
      </c>
      <c r="AE24" s="7">
        <f t="shared" si="2"/>
        <v>3.35</v>
      </c>
      <c r="AF24" s="8">
        <v>9.4</v>
      </c>
      <c r="AG24" s="7">
        <v>83.534494920325912</v>
      </c>
      <c r="AH24" s="7">
        <v>119.71102488304821</v>
      </c>
    </row>
    <row r="25" spans="1:34" x14ac:dyDescent="0.3">
      <c r="A25" s="2">
        <v>40148</v>
      </c>
      <c r="B25" s="21">
        <v>3387.86</v>
      </c>
      <c r="C25" s="22">
        <v>938</v>
      </c>
      <c r="D25" s="22">
        <v>24327</v>
      </c>
      <c r="E25" s="22">
        <v>2370.6799999999998</v>
      </c>
      <c r="F25" s="22">
        <v>1341</v>
      </c>
      <c r="G25" s="22">
        <v>10020</v>
      </c>
      <c r="H25" s="22">
        <v>2149.4899999999998</v>
      </c>
      <c r="I25" s="31">
        <v>0.72</v>
      </c>
      <c r="J25" s="33">
        <v>8.6148818180000006</v>
      </c>
      <c r="K25" s="33">
        <v>8.6094772729999995</v>
      </c>
      <c r="L25" s="33">
        <v>9.0835681820000005</v>
      </c>
      <c r="M25" s="33">
        <v>10.341804545</v>
      </c>
      <c r="N25" s="12">
        <v>-0.26</v>
      </c>
      <c r="O25" s="9">
        <v>0.37</v>
      </c>
      <c r="P25" s="12">
        <v>79.87</v>
      </c>
      <c r="Q25" s="12">
        <v>1.7412000000000001</v>
      </c>
      <c r="R25" s="12">
        <v>94.1</v>
      </c>
      <c r="S25" s="12">
        <v>105.85</v>
      </c>
      <c r="T25" s="15">
        <v>0.05</v>
      </c>
      <c r="U25" s="13">
        <v>0.87</v>
      </c>
      <c r="V25" s="13">
        <v>3.59</v>
      </c>
      <c r="W25" s="15">
        <v>21.68</v>
      </c>
      <c r="X25" s="16">
        <v>74.3</v>
      </c>
      <c r="Y25" s="17">
        <v>195.7</v>
      </c>
      <c r="Z25" s="11">
        <v>160.69</v>
      </c>
      <c r="AA25" s="10">
        <v>4.4000000000000004</v>
      </c>
      <c r="AB25" s="7">
        <v>-0.13147769825530364</v>
      </c>
      <c r="AC25" s="7">
        <f t="shared" si="0"/>
        <v>1.3513145180054984</v>
      </c>
      <c r="AD25" s="7">
        <f t="shared" si="1"/>
        <v>1.7269227269999998</v>
      </c>
      <c r="AE25" s="7">
        <f t="shared" si="2"/>
        <v>3.54</v>
      </c>
      <c r="AF25" s="8">
        <v>8.5</v>
      </c>
      <c r="AG25" s="7">
        <v>82.744256485877727</v>
      </c>
      <c r="AH25" s="7">
        <v>120.85430970917888</v>
      </c>
    </row>
    <row r="26" spans="1:34" x14ac:dyDescent="0.3">
      <c r="A26" s="2">
        <v>40179</v>
      </c>
      <c r="B26" s="21">
        <v>3250</v>
      </c>
      <c r="C26" s="22">
        <v>843</v>
      </c>
      <c r="D26" s="22">
        <v>24304</v>
      </c>
      <c r="E26" s="22">
        <v>2268.87</v>
      </c>
      <c r="F26" s="22">
        <v>1315</v>
      </c>
      <c r="G26" s="22">
        <v>9744</v>
      </c>
      <c r="H26" s="22">
        <v>2151.92</v>
      </c>
      <c r="I26" s="31">
        <v>0.66</v>
      </c>
      <c r="J26" s="33">
        <v>8.6191549999999992</v>
      </c>
      <c r="K26" s="33">
        <v>8.6994550000000004</v>
      </c>
      <c r="L26" s="33">
        <v>9.2301350000000006</v>
      </c>
      <c r="M26" s="33">
        <v>10.452615</v>
      </c>
      <c r="N26" s="12">
        <v>0.63</v>
      </c>
      <c r="O26" s="9">
        <v>0.75</v>
      </c>
      <c r="P26" s="12">
        <v>79.59</v>
      </c>
      <c r="Q26" s="12">
        <v>1.8748</v>
      </c>
      <c r="R26" s="12">
        <v>91.2</v>
      </c>
      <c r="S26" s="12">
        <v>112.73</v>
      </c>
      <c r="T26" s="15">
        <v>0.06</v>
      </c>
      <c r="U26" s="13">
        <v>0.93</v>
      </c>
      <c r="V26" s="13">
        <v>3.73</v>
      </c>
      <c r="W26" s="15">
        <v>24.62</v>
      </c>
      <c r="X26" s="16">
        <v>78.22</v>
      </c>
      <c r="Y26" s="17">
        <v>205.6</v>
      </c>
      <c r="Z26" s="11">
        <v>164.28</v>
      </c>
      <c r="AA26" s="10">
        <v>4.68</v>
      </c>
      <c r="AB26" s="7">
        <v>-4.700689767098428</v>
      </c>
      <c r="AC26" s="7">
        <f t="shared" si="0"/>
        <v>2.2386991635289135</v>
      </c>
      <c r="AD26" s="7">
        <f t="shared" si="1"/>
        <v>1.8334600000000005</v>
      </c>
      <c r="AE26" s="7">
        <f t="shared" si="2"/>
        <v>3.67</v>
      </c>
      <c r="AF26" s="8">
        <v>8</v>
      </c>
      <c r="AG26" s="7">
        <v>88.389385399392822</v>
      </c>
      <c r="AH26" s="7">
        <v>113.13575668406779</v>
      </c>
    </row>
    <row r="27" spans="1:34" x14ac:dyDescent="0.3">
      <c r="A27" s="2">
        <v>40210</v>
      </c>
      <c r="B27" s="21">
        <v>3254</v>
      </c>
      <c r="C27" s="22">
        <v>900</v>
      </c>
      <c r="D27" s="22">
        <v>24437</v>
      </c>
      <c r="E27" s="22">
        <v>2357.02</v>
      </c>
      <c r="F27" s="22">
        <v>1312</v>
      </c>
      <c r="G27" s="22">
        <v>9904</v>
      </c>
      <c r="H27" s="22">
        <v>2076.44</v>
      </c>
      <c r="I27" s="31">
        <v>0.59</v>
      </c>
      <c r="J27" s="33">
        <v>8.6310444444444503</v>
      </c>
      <c r="K27" s="33">
        <v>8.8978999999999999</v>
      </c>
      <c r="L27" s="33">
        <v>9.4733833333333308</v>
      </c>
      <c r="M27" s="33">
        <v>10.5421833333333</v>
      </c>
      <c r="N27" s="12">
        <v>1.18</v>
      </c>
      <c r="O27" s="9">
        <v>0.78</v>
      </c>
      <c r="P27" s="12">
        <v>81.53</v>
      </c>
      <c r="Q27" s="12">
        <v>1.8109999999999999</v>
      </c>
      <c r="R27" s="12">
        <v>89</v>
      </c>
      <c r="S27" s="12">
        <v>107.98</v>
      </c>
      <c r="T27" s="15">
        <v>0.11</v>
      </c>
      <c r="U27" s="13">
        <v>0.86</v>
      </c>
      <c r="V27" s="13">
        <v>3.69</v>
      </c>
      <c r="W27" s="15">
        <v>19.5</v>
      </c>
      <c r="X27" s="16">
        <v>76.42</v>
      </c>
      <c r="Y27" s="17">
        <v>210.8</v>
      </c>
      <c r="Z27" s="11">
        <v>161.87</v>
      </c>
      <c r="AA27" s="10">
        <v>4.66</v>
      </c>
      <c r="AB27" s="7">
        <v>-5.1121696761175812</v>
      </c>
      <c r="AC27" s="7">
        <f t="shared" si="0"/>
        <v>3.2278584442589695</v>
      </c>
      <c r="AD27" s="7">
        <f t="shared" si="1"/>
        <v>1.9111388888888499</v>
      </c>
      <c r="AE27" s="7">
        <f t="shared" si="2"/>
        <v>3.58</v>
      </c>
      <c r="AF27" s="8">
        <v>8.5</v>
      </c>
      <c r="AG27" s="7">
        <v>84.755738844121609</v>
      </c>
      <c r="AH27" s="7">
        <v>117.98611086845087</v>
      </c>
    </row>
    <row r="28" spans="1:34" x14ac:dyDescent="0.3">
      <c r="A28" s="2">
        <v>40238</v>
      </c>
      <c r="B28" s="21">
        <v>3477</v>
      </c>
      <c r="C28" s="22">
        <v>828</v>
      </c>
      <c r="D28" s="22">
        <v>24220</v>
      </c>
      <c r="E28" s="22">
        <v>2658.36</v>
      </c>
      <c r="F28" s="22">
        <v>1315</v>
      </c>
      <c r="G28" s="22">
        <v>10433</v>
      </c>
      <c r="H28" s="22">
        <v>2108.62</v>
      </c>
      <c r="I28" s="31">
        <v>0.76</v>
      </c>
      <c r="J28" s="33">
        <v>8.8483565217391291</v>
      </c>
      <c r="K28" s="33">
        <v>9.1383347826086894</v>
      </c>
      <c r="L28" s="33">
        <v>9.7453391304347807</v>
      </c>
      <c r="M28" s="33">
        <v>10.8295260869565</v>
      </c>
      <c r="N28" s="12">
        <v>0.94</v>
      </c>
      <c r="O28" s="9">
        <v>0.52</v>
      </c>
      <c r="P28" s="12">
        <v>78.75</v>
      </c>
      <c r="Q28" s="12">
        <v>1.7809999999999999</v>
      </c>
      <c r="R28" s="12">
        <v>105.1</v>
      </c>
      <c r="S28" s="12">
        <v>112.22</v>
      </c>
      <c r="T28" s="15">
        <v>0.15</v>
      </c>
      <c r="U28" s="13">
        <v>0.96</v>
      </c>
      <c r="V28" s="13">
        <v>3.73</v>
      </c>
      <c r="W28" s="15">
        <v>17.59</v>
      </c>
      <c r="X28" s="16">
        <v>81.239999999999995</v>
      </c>
      <c r="Y28" s="17">
        <v>220.6</v>
      </c>
      <c r="Z28" s="11">
        <v>159.88</v>
      </c>
      <c r="AA28" s="10">
        <v>4.7</v>
      </c>
      <c r="AB28" s="7">
        <v>-1.7215938714558661</v>
      </c>
      <c r="AC28" s="7">
        <f t="shared" si="0"/>
        <v>1.3184854461271076</v>
      </c>
      <c r="AD28" s="7">
        <f t="shared" si="1"/>
        <v>1.9811695652173711</v>
      </c>
      <c r="AE28" s="7">
        <f t="shared" si="2"/>
        <v>3.58</v>
      </c>
      <c r="AF28" s="8">
        <v>9.6</v>
      </c>
      <c r="AG28" s="7">
        <v>83.090902068756776</v>
      </c>
      <c r="AH28" s="7">
        <v>120.35011958018116</v>
      </c>
    </row>
    <row r="29" spans="1:34" x14ac:dyDescent="0.3">
      <c r="A29" s="2">
        <v>40269</v>
      </c>
      <c r="B29" s="21">
        <v>3378</v>
      </c>
      <c r="C29" s="22">
        <v>844</v>
      </c>
      <c r="D29" s="22">
        <v>24233</v>
      </c>
      <c r="E29" s="22">
        <v>2484.44</v>
      </c>
      <c r="F29" s="22">
        <v>1323</v>
      </c>
      <c r="G29" s="22">
        <v>10125</v>
      </c>
      <c r="H29" s="22">
        <v>2142.48</v>
      </c>
      <c r="I29" s="31">
        <v>0.66</v>
      </c>
      <c r="J29" s="33">
        <v>9.1237650000000006</v>
      </c>
      <c r="K29" s="33">
        <v>9.5446349999999995</v>
      </c>
      <c r="L29" s="33">
        <v>10.18576</v>
      </c>
      <c r="M29" s="33">
        <v>11.22296</v>
      </c>
      <c r="N29" s="12">
        <v>0.77</v>
      </c>
      <c r="O29" s="9">
        <v>0.56999999999999995</v>
      </c>
      <c r="P29" s="12">
        <v>77.180000000000007</v>
      </c>
      <c r="Q29" s="12">
        <v>1.7305999999999999</v>
      </c>
      <c r="R29" s="12">
        <v>99.3</v>
      </c>
      <c r="S29" s="12">
        <v>117.25</v>
      </c>
      <c r="T29" s="15">
        <v>0.16</v>
      </c>
      <c r="U29" s="13">
        <v>1.06</v>
      </c>
      <c r="V29" s="13">
        <v>3.85</v>
      </c>
      <c r="W29" s="15">
        <v>22.05</v>
      </c>
      <c r="X29" s="16">
        <v>84.48</v>
      </c>
      <c r="Y29" s="17">
        <v>232</v>
      </c>
      <c r="Z29" s="11">
        <v>160.08000000000001</v>
      </c>
      <c r="AA29" s="10">
        <v>4.8600000000000003</v>
      </c>
      <c r="AB29" s="7">
        <v>-2.198560977929584</v>
      </c>
      <c r="AC29" s="7">
        <f t="shared" si="0"/>
        <v>3.0090441635289142</v>
      </c>
      <c r="AD29" s="7">
        <f t="shared" si="1"/>
        <v>2.0991949999999999</v>
      </c>
      <c r="AE29" s="7">
        <f t="shared" si="2"/>
        <v>3.69</v>
      </c>
      <c r="AF29" s="8">
        <v>9.8000000000000007</v>
      </c>
      <c r="AG29" s="7">
        <v>80.258702163629962</v>
      </c>
      <c r="AH29" s="7">
        <v>124.59708082012321</v>
      </c>
    </row>
    <row r="30" spans="1:34" x14ac:dyDescent="0.3">
      <c r="A30" s="2">
        <v>40299</v>
      </c>
      <c r="B30" s="21">
        <v>3224</v>
      </c>
      <c r="C30" s="22">
        <v>831</v>
      </c>
      <c r="D30" s="22">
        <v>22838</v>
      </c>
      <c r="E30" s="22">
        <v>2215.92</v>
      </c>
      <c r="F30" s="22">
        <v>1305</v>
      </c>
      <c r="G30" s="22">
        <v>9508</v>
      </c>
      <c r="H30" s="22">
        <v>2042.39</v>
      </c>
      <c r="I30" s="31">
        <v>0.75</v>
      </c>
      <c r="J30" s="33">
        <v>9.6542619047618992</v>
      </c>
      <c r="K30" s="33">
        <v>10.1143619047619</v>
      </c>
      <c r="L30" s="33">
        <v>10.757438095238101</v>
      </c>
      <c r="M30" s="33">
        <v>11.710038095238099</v>
      </c>
      <c r="N30" s="12">
        <v>1.19</v>
      </c>
      <c r="O30" s="9">
        <v>0.43</v>
      </c>
      <c r="P30" s="12">
        <v>77.66</v>
      </c>
      <c r="Q30" s="12">
        <v>1.8167</v>
      </c>
      <c r="R30" s="12">
        <v>104.3</v>
      </c>
      <c r="S30" s="12">
        <v>109.69</v>
      </c>
      <c r="T30" s="15">
        <v>0.16</v>
      </c>
      <c r="U30" s="13">
        <v>0.83</v>
      </c>
      <c r="V30" s="13">
        <v>3.42</v>
      </c>
      <c r="W30" s="15">
        <v>32.07</v>
      </c>
      <c r="X30" s="16">
        <v>73.84</v>
      </c>
      <c r="Y30" s="17">
        <v>235.5</v>
      </c>
      <c r="Z30" s="11">
        <v>157.96</v>
      </c>
      <c r="AA30" s="10">
        <v>4.88</v>
      </c>
      <c r="AB30" s="7">
        <v>-0.40380019408187806</v>
      </c>
      <c r="AC30" s="7">
        <f t="shared" si="0"/>
        <v>2.3293483281396714</v>
      </c>
      <c r="AD30" s="7">
        <f t="shared" si="1"/>
        <v>2.0557761904762</v>
      </c>
      <c r="AE30" s="7">
        <f t="shared" si="2"/>
        <v>3.26</v>
      </c>
      <c r="AF30" s="8">
        <v>9.6999999999999993</v>
      </c>
      <c r="AG30" s="7">
        <v>83.861909179939389</v>
      </c>
      <c r="AH30" s="7">
        <v>119.24364825207319</v>
      </c>
    </row>
    <row r="31" spans="1:34" x14ac:dyDescent="0.3">
      <c r="A31" s="2">
        <v>40330</v>
      </c>
      <c r="B31" s="21">
        <v>3064</v>
      </c>
      <c r="C31" s="22">
        <v>834</v>
      </c>
      <c r="D31" s="22">
        <v>24080</v>
      </c>
      <c r="E31" s="22">
        <v>2108.6799999999998</v>
      </c>
      <c r="F31" s="22">
        <v>1357</v>
      </c>
      <c r="G31" s="22">
        <v>9514</v>
      </c>
      <c r="H31" s="22">
        <v>2158.0100000000002</v>
      </c>
      <c r="I31" s="31">
        <v>0.79</v>
      </c>
      <c r="J31" s="33">
        <v>10.238628571428601</v>
      </c>
      <c r="K31" s="33">
        <v>10.593119047619</v>
      </c>
      <c r="L31" s="33">
        <v>11.1059238095238</v>
      </c>
      <c r="M31" s="33">
        <v>11.7957952380952</v>
      </c>
      <c r="N31" s="12">
        <v>0.85</v>
      </c>
      <c r="O31" s="9">
        <v>0</v>
      </c>
      <c r="P31" s="12">
        <v>76.400000000000006</v>
      </c>
      <c r="Q31" s="12">
        <v>1.8015000000000001</v>
      </c>
      <c r="R31" s="12">
        <v>102.5</v>
      </c>
      <c r="S31" s="12">
        <v>103.21</v>
      </c>
      <c r="T31" s="15">
        <v>0.12</v>
      </c>
      <c r="U31" s="13">
        <v>0.72</v>
      </c>
      <c r="V31" s="13">
        <v>3.2</v>
      </c>
      <c r="W31" s="15">
        <v>34.54</v>
      </c>
      <c r="X31" s="16">
        <v>75.349999999999994</v>
      </c>
      <c r="Y31" s="17">
        <v>233.5</v>
      </c>
      <c r="Z31" s="11">
        <v>163.76</v>
      </c>
      <c r="AA31" s="10">
        <v>4.74</v>
      </c>
      <c r="AB31" s="7">
        <v>4.74</v>
      </c>
      <c r="AC31" s="7">
        <f t="shared" si="0"/>
        <v>1.8928471175514243</v>
      </c>
      <c r="AD31" s="7">
        <f t="shared" si="1"/>
        <v>1.5571666666665998</v>
      </c>
      <c r="AE31" s="7">
        <f t="shared" si="2"/>
        <v>3.08</v>
      </c>
      <c r="AF31" s="8">
        <v>9.5</v>
      </c>
      <c r="AG31" s="7">
        <v>83.1672491353075</v>
      </c>
      <c r="AH31" s="7">
        <v>120.23963884786757</v>
      </c>
    </row>
    <row r="32" spans="1:34" x14ac:dyDescent="0.3">
      <c r="A32" s="2">
        <v>40360</v>
      </c>
      <c r="B32" s="21">
        <v>3642</v>
      </c>
      <c r="C32" s="22">
        <v>1001</v>
      </c>
      <c r="D32" s="22">
        <v>24870</v>
      </c>
      <c r="E32" s="22">
        <v>2298.09</v>
      </c>
      <c r="F32" s="22">
        <v>1462</v>
      </c>
      <c r="G32" s="22">
        <v>10440</v>
      </c>
      <c r="H32" s="22">
        <v>2196.7600000000002</v>
      </c>
      <c r="I32" s="31">
        <v>0.86</v>
      </c>
      <c r="J32" s="33">
        <v>10.7321772727273</v>
      </c>
      <c r="K32" s="33">
        <v>10.86565</v>
      </c>
      <c r="L32" s="33">
        <v>11.116849999999999</v>
      </c>
      <c r="M32" s="33">
        <v>11.568245454545499</v>
      </c>
      <c r="N32" s="12">
        <v>0.15</v>
      </c>
      <c r="O32" s="9">
        <v>0.01</v>
      </c>
      <c r="P32" s="12">
        <v>76.44</v>
      </c>
      <c r="Q32" s="12">
        <v>1.7572000000000001</v>
      </c>
      <c r="R32" s="12">
        <v>106.9</v>
      </c>
      <c r="S32" s="12">
        <v>103.83</v>
      </c>
      <c r="T32" s="15">
        <v>0.16</v>
      </c>
      <c r="U32" s="13">
        <v>0.62</v>
      </c>
      <c r="V32" s="13">
        <v>3.01</v>
      </c>
      <c r="W32" s="15">
        <v>23.5</v>
      </c>
      <c r="X32" s="16">
        <v>76.37</v>
      </c>
      <c r="Y32" s="17">
        <v>224.8</v>
      </c>
      <c r="Z32" s="11">
        <v>159.27000000000001</v>
      </c>
      <c r="AA32" s="10">
        <v>4.82</v>
      </c>
      <c r="AB32" s="7">
        <v>4.6999339779950837</v>
      </c>
      <c r="AC32" s="7">
        <f t="shared" si="0"/>
        <v>0.74584169006538481</v>
      </c>
      <c r="AD32" s="7">
        <f t="shared" si="1"/>
        <v>0.83606818181819875</v>
      </c>
      <c r="AE32" s="7">
        <f t="shared" si="2"/>
        <v>2.8499999999999996</v>
      </c>
      <c r="AF32" s="8">
        <v>9.4</v>
      </c>
      <c r="AG32" s="7">
        <v>81.169549501650863</v>
      </c>
      <c r="AH32" s="7">
        <v>123.19890970685522</v>
      </c>
    </row>
    <row r="33" spans="1:34" x14ac:dyDescent="0.3">
      <c r="A33" s="2">
        <v>40391</v>
      </c>
      <c r="B33" s="21">
        <v>3501</v>
      </c>
      <c r="C33" s="22">
        <v>954</v>
      </c>
      <c r="D33" s="22">
        <v>25738</v>
      </c>
      <c r="E33" s="22">
        <v>2179.0300000000002</v>
      </c>
      <c r="F33" s="22">
        <v>1459</v>
      </c>
      <c r="G33" s="22">
        <v>10022</v>
      </c>
      <c r="H33" s="22">
        <v>2208.1999999999998</v>
      </c>
      <c r="I33" s="31">
        <v>0.89</v>
      </c>
      <c r="J33" s="33">
        <v>10.801740909090899</v>
      </c>
      <c r="K33" s="33">
        <v>10.6964818181818</v>
      </c>
      <c r="L33" s="33">
        <v>10.814595454545501</v>
      </c>
      <c r="M33" s="33">
        <v>11.2529454545455</v>
      </c>
      <c r="N33" s="12">
        <v>0.77</v>
      </c>
      <c r="O33" s="9">
        <v>0.04</v>
      </c>
      <c r="P33" s="12">
        <v>76.819999999999993</v>
      </c>
      <c r="Q33" s="12">
        <v>1.756</v>
      </c>
      <c r="R33" s="12">
        <v>108.1</v>
      </c>
      <c r="S33" s="12">
        <v>112.92</v>
      </c>
      <c r="T33" s="15">
        <v>0.16</v>
      </c>
      <c r="U33" s="13">
        <v>0.52</v>
      </c>
      <c r="V33" s="13">
        <v>2.7</v>
      </c>
      <c r="W33" s="15">
        <v>26.05</v>
      </c>
      <c r="X33" s="16">
        <v>76.819999999999993</v>
      </c>
      <c r="Y33" s="17">
        <v>221.9</v>
      </c>
      <c r="Z33" s="11">
        <v>165.25</v>
      </c>
      <c r="AA33" s="10">
        <v>4.9800000000000004</v>
      </c>
      <c r="AB33" s="7">
        <v>4.4989425907321072</v>
      </c>
      <c r="AC33" s="7">
        <f t="shared" si="0"/>
        <v>3.4335093604273226E-2</v>
      </c>
      <c r="AD33" s="7">
        <f t="shared" si="1"/>
        <v>0.4512045454546012</v>
      </c>
      <c r="AE33" s="7">
        <f t="shared" si="2"/>
        <v>2.54</v>
      </c>
      <c r="AF33" s="8">
        <v>9.3000000000000007</v>
      </c>
      <c r="AG33" s="7">
        <v>81.282886325789192</v>
      </c>
      <c r="AH33" s="7">
        <v>123.02712725922517</v>
      </c>
    </row>
    <row r="34" spans="1:34" x14ac:dyDescent="0.3">
      <c r="A34" s="2">
        <v>40422</v>
      </c>
      <c r="B34" s="21">
        <v>3800</v>
      </c>
      <c r="C34" s="22">
        <v>1032</v>
      </c>
      <c r="D34" s="22">
        <v>25497</v>
      </c>
      <c r="E34" s="22">
        <v>2290.38</v>
      </c>
      <c r="F34" s="22">
        <v>1543</v>
      </c>
      <c r="G34" s="22">
        <v>10621</v>
      </c>
      <c r="H34" s="22">
        <v>2218.2800000000002</v>
      </c>
      <c r="I34" s="31">
        <v>0.84</v>
      </c>
      <c r="J34" s="33">
        <v>10.801171428571401</v>
      </c>
      <c r="K34" s="33">
        <v>10.638380952381</v>
      </c>
      <c r="L34" s="33">
        <v>10.7553380952381</v>
      </c>
      <c r="M34" s="33">
        <v>11.2794476190476</v>
      </c>
      <c r="N34" s="12">
        <v>1.1499999999999999</v>
      </c>
      <c r="O34" s="9">
        <v>0.45</v>
      </c>
      <c r="P34" s="12">
        <v>75.569999999999993</v>
      </c>
      <c r="Q34" s="12">
        <v>1.6941999999999999</v>
      </c>
      <c r="R34" s="12">
        <v>105.8</v>
      </c>
      <c r="S34" s="12">
        <v>117.27</v>
      </c>
      <c r="T34" s="15">
        <v>0.15</v>
      </c>
      <c r="U34" s="13">
        <v>0.48</v>
      </c>
      <c r="V34" s="13">
        <v>2.65</v>
      </c>
      <c r="W34" s="15">
        <v>23.7</v>
      </c>
      <c r="X34" s="16">
        <v>75.31</v>
      </c>
      <c r="Y34" s="17">
        <v>224.1</v>
      </c>
      <c r="Z34" s="11">
        <v>161.62</v>
      </c>
      <c r="AA34" s="10">
        <v>5.31</v>
      </c>
      <c r="AB34" s="7">
        <v>-0.22567519501012612</v>
      </c>
      <c r="AC34" s="7">
        <f t="shared" ref="AC34:AC65" si="3">M34-100*((1+I34/100)^(12)-1)</f>
        <v>0.72046233979101792</v>
      </c>
      <c r="AD34" s="7">
        <f t="shared" ref="AD34:AD65" si="4">M34-J34</f>
        <v>0.4782761904761994</v>
      </c>
      <c r="AE34" s="7">
        <f t="shared" ref="AE34:AE65" si="5">V34-T34</f>
        <v>2.5</v>
      </c>
      <c r="AF34" s="8">
        <v>8.6999999999999993</v>
      </c>
      <c r="AG34" s="7">
        <v>77.993755235682357</v>
      </c>
      <c r="AH34" s="7">
        <v>128.2153932681135</v>
      </c>
    </row>
    <row r="35" spans="1:34" x14ac:dyDescent="0.3">
      <c r="A35" s="2">
        <v>40452</v>
      </c>
      <c r="B35" s="21">
        <v>3888</v>
      </c>
      <c r="C35" s="22">
        <v>1091</v>
      </c>
      <c r="D35" s="22">
        <v>26473</v>
      </c>
      <c r="E35" s="22">
        <v>2273.33</v>
      </c>
      <c r="F35" s="22">
        <v>1645</v>
      </c>
      <c r="G35" s="22">
        <v>10945</v>
      </c>
      <c r="H35" s="22">
        <v>2339.62</v>
      </c>
      <c r="I35" s="31">
        <v>0.81</v>
      </c>
      <c r="J35" s="33">
        <v>10.966080952381001</v>
      </c>
      <c r="K35" s="33">
        <v>10.656680952381</v>
      </c>
      <c r="L35" s="33">
        <v>10.7401523809524</v>
      </c>
      <c r="M35" s="33">
        <v>11.306076190476199</v>
      </c>
      <c r="N35" s="12">
        <v>1.01</v>
      </c>
      <c r="O35" s="9">
        <v>0.75</v>
      </c>
      <c r="P35" s="12">
        <v>75.180000000000007</v>
      </c>
      <c r="Q35" s="12">
        <v>1.7014</v>
      </c>
      <c r="R35" s="12">
        <v>107.7</v>
      </c>
      <c r="S35" s="12">
        <v>126.86</v>
      </c>
      <c r="T35" s="15">
        <v>0.13</v>
      </c>
      <c r="U35" s="13">
        <v>0.38</v>
      </c>
      <c r="V35" s="13">
        <v>2.54</v>
      </c>
      <c r="W35" s="15">
        <v>21.2</v>
      </c>
      <c r="X35" s="16">
        <v>81.900000000000006</v>
      </c>
      <c r="Y35" s="17">
        <v>222.7</v>
      </c>
      <c r="Z35" s="11">
        <v>155.22999999999999</v>
      </c>
      <c r="AA35" s="10">
        <v>5.42</v>
      </c>
      <c r="AB35" s="7">
        <v>-3.9606897670984278</v>
      </c>
      <c r="AC35" s="7">
        <f t="shared" si="3"/>
        <v>1.1411426193954082</v>
      </c>
      <c r="AD35" s="7">
        <f t="shared" si="4"/>
        <v>0.33999523809519872</v>
      </c>
      <c r="AE35" s="7">
        <f t="shared" si="5"/>
        <v>2.41</v>
      </c>
      <c r="AF35" s="8">
        <v>8.4</v>
      </c>
      <c r="AG35" s="7">
        <v>77.707228795193387</v>
      </c>
      <c r="AH35" s="7">
        <v>128.68815623777016</v>
      </c>
    </row>
    <row r="36" spans="1:34" x14ac:dyDescent="0.3">
      <c r="A36" s="2">
        <v>40483</v>
      </c>
      <c r="B36" s="21">
        <v>3748</v>
      </c>
      <c r="C36" s="22">
        <v>1046</v>
      </c>
      <c r="D36" s="22">
        <v>26677</v>
      </c>
      <c r="E36" s="22">
        <v>2132.04</v>
      </c>
      <c r="F36" s="22">
        <v>1628</v>
      </c>
      <c r="G36" s="22">
        <v>10497</v>
      </c>
      <c r="H36" s="22">
        <v>2339.58</v>
      </c>
      <c r="I36" s="31">
        <v>0.81</v>
      </c>
      <c r="J36" s="33">
        <v>10.838875</v>
      </c>
      <c r="K36" s="33">
        <v>10.741239999999999</v>
      </c>
      <c r="L36" s="33">
        <v>11.015874999999999</v>
      </c>
      <c r="M36" s="33">
        <v>11.682485</v>
      </c>
      <c r="N36" s="12">
        <v>1.45</v>
      </c>
      <c r="O36" s="9">
        <v>0.83</v>
      </c>
      <c r="P36" s="12">
        <v>75.739999999999995</v>
      </c>
      <c r="Q36" s="12">
        <v>1.7161</v>
      </c>
      <c r="R36" s="12">
        <v>106.8</v>
      </c>
      <c r="S36" s="12">
        <v>129.61000000000001</v>
      </c>
      <c r="T36" s="15">
        <v>0.14000000000000001</v>
      </c>
      <c r="U36" s="13">
        <v>0.45</v>
      </c>
      <c r="V36" s="13">
        <v>2.76</v>
      </c>
      <c r="W36" s="15">
        <v>23.54</v>
      </c>
      <c r="X36" s="16">
        <v>84.14</v>
      </c>
      <c r="Y36" s="17">
        <v>222.6</v>
      </c>
      <c r="Z36" s="11">
        <v>160.16</v>
      </c>
      <c r="AA36" s="10">
        <v>5.61</v>
      </c>
      <c r="AB36" s="7">
        <v>-4.8174913828344534</v>
      </c>
      <c r="AC36" s="7">
        <f t="shared" si="3"/>
        <v>1.5175514289192087</v>
      </c>
      <c r="AD36" s="7">
        <f t="shared" si="4"/>
        <v>0.84360999999999997</v>
      </c>
      <c r="AE36" s="7">
        <f t="shared" si="5"/>
        <v>2.6199999999999997</v>
      </c>
      <c r="AF36" s="8">
        <v>8.1</v>
      </c>
      <c r="AG36" s="7">
        <v>77.609626741064247</v>
      </c>
      <c r="AH36" s="7">
        <v>128.84999477402295</v>
      </c>
    </row>
    <row r="37" spans="1:34" x14ac:dyDescent="0.3">
      <c r="A37" s="2">
        <v>40513</v>
      </c>
      <c r="B37" s="21">
        <v>3745</v>
      </c>
      <c r="C37" s="22">
        <v>1036</v>
      </c>
      <c r="D37" s="22">
        <v>27242</v>
      </c>
      <c r="E37" s="22">
        <v>2228.14</v>
      </c>
      <c r="F37" s="22">
        <v>1683</v>
      </c>
      <c r="G37" s="22">
        <v>10945</v>
      </c>
      <c r="H37" s="22">
        <v>2397.33</v>
      </c>
      <c r="I37" s="31">
        <v>0.93</v>
      </c>
      <c r="J37" s="33">
        <v>10.760065217391301</v>
      </c>
      <c r="K37" s="33">
        <v>11.0019347826087</v>
      </c>
      <c r="L37" s="33">
        <v>11.4647695652174</v>
      </c>
      <c r="M37" s="33">
        <v>12.1086347826087</v>
      </c>
      <c r="N37" s="12">
        <v>0.69</v>
      </c>
      <c r="O37" s="9">
        <v>0.63</v>
      </c>
      <c r="P37" s="12">
        <v>73.739999999999995</v>
      </c>
      <c r="Q37" s="12">
        <v>1.6661999999999999</v>
      </c>
      <c r="R37" s="12">
        <v>96.6</v>
      </c>
      <c r="S37" s="12">
        <v>133.34</v>
      </c>
      <c r="T37" s="15">
        <v>0.14000000000000001</v>
      </c>
      <c r="U37" s="13">
        <v>0.62</v>
      </c>
      <c r="V37" s="13">
        <v>3.29</v>
      </c>
      <c r="W37" s="15">
        <v>17.75</v>
      </c>
      <c r="X37" s="16">
        <v>89.04</v>
      </c>
      <c r="Y37" s="17">
        <v>228.3</v>
      </c>
      <c r="Z37" s="11">
        <v>165.22</v>
      </c>
      <c r="AA37" s="10">
        <v>5.52</v>
      </c>
      <c r="AB37" s="7">
        <v>-2.3075338029750734</v>
      </c>
      <c r="AC37" s="7">
        <f t="shared" si="3"/>
        <v>0.35972907275053956</v>
      </c>
      <c r="AD37" s="7">
        <f t="shared" si="4"/>
        <v>1.3485695652173995</v>
      </c>
      <c r="AE37" s="7">
        <f t="shared" si="5"/>
        <v>3.15</v>
      </c>
      <c r="AF37" s="8">
        <v>7.4</v>
      </c>
      <c r="AG37" s="7">
        <v>74.997717102567492</v>
      </c>
      <c r="AH37" s="7">
        <v>133.33739194119627</v>
      </c>
    </row>
    <row r="38" spans="1:34" x14ac:dyDescent="0.3">
      <c r="A38" s="2">
        <v>40544</v>
      </c>
      <c r="B38" s="21">
        <v>3429</v>
      </c>
      <c r="C38" s="22">
        <v>914</v>
      </c>
      <c r="D38" s="22">
        <v>27394</v>
      </c>
      <c r="E38" s="22">
        <v>2237.4</v>
      </c>
      <c r="F38" s="22">
        <v>1525</v>
      </c>
      <c r="G38" s="22">
        <v>10331</v>
      </c>
      <c r="H38" s="22">
        <v>2400.3200000000002</v>
      </c>
      <c r="I38" s="31">
        <v>0.86</v>
      </c>
      <c r="J38" s="33">
        <v>11.134680952381</v>
      </c>
      <c r="K38" s="33">
        <v>11.4407</v>
      </c>
      <c r="L38" s="33">
        <v>11.874152380952401</v>
      </c>
      <c r="M38" s="33">
        <v>12.432857142857101</v>
      </c>
      <c r="N38" s="12">
        <v>0.79</v>
      </c>
      <c r="O38" s="9">
        <v>0.83</v>
      </c>
      <c r="P38" s="12">
        <v>73.19</v>
      </c>
      <c r="Q38" s="12">
        <v>1.6734</v>
      </c>
      <c r="R38" s="12">
        <v>93.2</v>
      </c>
      <c r="S38" s="12">
        <v>136.22999999999999</v>
      </c>
      <c r="T38" s="15">
        <v>0.15</v>
      </c>
      <c r="U38" s="13">
        <v>0.61</v>
      </c>
      <c r="V38" s="13">
        <v>3.39</v>
      </c>
      <c r="W38" s="15">
        <v>19.53</v>
      </c>
      <c r="X38" s="16">
        <v>89.42</v>
      </c>
      <c r="Y38" s="17">
        <v>239.8</v>
      </c>
      <c r="Z38" s="11">
        <v>163.71</v>
      </c>
      <c r="AA38" s="10">
        <v>5.67</v>
      </c>
      <c r="AB38" s="7">
        <v>-4.7574913828344538</v>
      </c>
      <c r="AC38" s="7">
        <f t="shared" si="3"/>
        <v>1.6104533783769863</v>
      </c>
      <c r="AD38" s="7">
        <f t="shared" si="4"/>
        <v>1.2981761904761004</v>
      </c>
      <c r="AE38" s="7">
        <f t="shared" si="5"/>
        <v>3.24</v>
      </c>
      <c r="AF38" s="8">
        <v>8</v>
      </c>
      <c r="AG38" s="7">
        <v>74.974415990133764</v>
      </c>
      <c r="AH38" s="7">
        <v>133.37883153789349</v>
      </c>
    </row>
    <row r="39" spans="1:34" x14ac:dyDescent="0.3">
      <c r="A39" s="2">
        <v>40575</v>
      </c>
      <c r="B39" s="21">
        <v>3534</v>
      </c>
      <c r="C39" s="22">
        <v>895</v>
      </c>
      <c r="D39" s="22">
        <v>28124</v>
      </c>
      <c r="E39" s="22">
        <v>2209.98</v>
      </c>
      <c r="F39" s="22">
        <v>1533</v>
      </c>
      <c r="G39" s="22">
        <v>10265</v>
      </c>
      <c r="H39" s="22">
        <v>2461.04</v>
      </c>
      <c r="I39" s="31">
        <v>0.84</v>
      </c>
      <c r="J39" s="33">
        <v>11.503494999999999</v>
      </c>
      <c r="K39" s="33">
        <v>11.779515</v>
      </c>
      <c r="L39" s="33">
        <v>12.126899999999999</v>
      </c>
      <c r="M39" s="33">
        <v>12.581704999999999</v>
      </c>
      <c r="N39" s="12">
        <v>1</v>
      </c>
      <c r="O39" s="9">
        <v>0.8</v>
      </c>
      <c r="P39" s="12">
        <v>74.67</v>
      </c>
      <c r="Q39" s="12">
        <v>1.6612</v>
      </c>
      <c r="R39" s="12">
        <v>95.4</v>
      </c>
      <c r="S39" s="12">
        <v>145.49</v>
      </c>
      <c r="T39" s="15">
        <v>0.13</v>
      </c>
      <c r="U39" s="13">
        <v>0.77</v>
      </c>
      <c r="V39" s="13">
        <v>3.58</v>
      </c>
      <c r="W39" s="15">
        <v>18.350000000000001</v>
      </c>
      <c r="X39" s="16">
        <v>89.58</v>
      </c>
      <c r="Y39" s="17">
        <v>248.7</v>
      </c>
      <c r="Z39" s="11">
        <v>166.17</v>
      </c>
      <c r="AA39" s="10">
        <v>5.61</v>
      </c>
      <c r="AB39" s="7">
        <v>-4.4238693716147006</v>
      </c>
      <c r="AC39" s="7">
        <f t="shared" si="3"/>
        <v>2.0227197207434173</v>
      </c>
      <c r="AD39" s="7">
        <f t="shared" si="4"/>
        <v>1.0782100000000003</v>
      </c>
      <c r="AE39" s="7">
        <f t="shared" si="5"/>
        <v>3.45</v>
      </c>
      <c r="AF39" s="8">
        <v>8.1</v>
      </c>
      <c r="AG39" s="7">
        <v>74.389957700112163</v>
      </c>
      <c r="AH39" s="7">
        <v>134.4267466895592</v>
      </c>
    </row>
    <row r="40" spans="1:34" x14ac:dyDescent="0.3">
      <c r="A40" s="2">
        <v>40603</v>
      </c>
      <c r="B40" s="21">
        <v>3722</v>
      </c>
      <c r="C40" s="22">
        <v>919</v>
      </c>
      <c r="D40" s="22">
        <v>29892</v>
      </c>
      <c r="E40" s="22">
        <v>2193.91</v>
      </c>
      <c r="F40" s="22">
        <v>1629</v>
      </c>
      <c r="G40" s="22">
        <v>10539</v>
      </c>
      <c r="H40" s="22">
        <v>2663.4</v>
      </c>
      <c r="I40" s="31">
        <v>0.92</v>
      </c>
      <c r="J40" s="33">
        <v>11.839304761904801</v>
      </c>
      <c r="K40" s="33">
        <v>11.9566571428571</v>
      </c>
      <c r="L40" s="33">
        <v>12.1667476190476</v>
      </c>
      <c r="M40" s="33">
        <v>12.5430142857143</v>
      </c>
      <c r="N40" s="12">
        <v>0.62</v>
      </c>
      <c r="O40" s="9">
        <v>0.79</v>
      </c>
      <c r="P40" s="12">
        <v>74.77</v>
      </c>
      <c r="Q40" s="12">
        <v>1.6287</v>
      </c>
      <c r="R40" s="12">
        <v>104.4</v>
      </c>
      <c r="S40" s="12">
        <v>144.9</v>
      </c>
      <c r="T40" s="15">
        <v>0.1</v>
      </c>
      <c r="U40" s="13">
        <v>0.7</v>
      </c>
      <c r="V40" s="13">
        <v>3.41</v>
      </c>
      <c r="W40" s="15">
        <v>17.739999999999998</v>
      </c>
      <c r="X40" s="16">
        <v>102.94</v>
      </c>
      <c r="Y40" s="17">
        <v>253.3</v>
      </c>
      <c r="Z40" s="11">
        <v>162.43</v>
      </c>
      <c r="AA40" s="10">
        <v>5.61</v>
      </c>
      <c r="AB40" s="7">
        <v>-4.2929481205437758</v>
      </c>
      <c r="AC40" s="7">
        <f t="shared" si="3"/>
        <v>0.92689925880167934</v>
      </c>
      <c r="AD40" s="7">
        <f t="shared" si="4"/>
        <v>0.7037095238094988</v>
      </c>
      <c r="AE40" s="7">
        <f t="shared" si="5"/>
        <v>3.31</v>
      </c>
      <c r="AF40" s="8">
        <v>9</v>
      </c>
      <c r="AG40" s="7">
        <v>73.144285669544729</v>
      </c>
      <c r="AH40" s="7">
        <v>136.71607984769375</v>
      </c>
    </row>
    <row r="41" spans="1:34" x14ac:dyDescent="0.3">
      <c r="A41" s="2">
        <v>40634</v>
      </c>
      <c r="B41" s="21">
        <v>3585</v>
      </c>
      <c r="C41" s="22">
        <v>933</v>
      </c>
      <c r="D41" s="22">
        <v>29581</v>
      </c>
      <c r="E41" s="22">
        <v>2152.2399999999998</v>
      </c>
      <c r="F41" s="22">
        <v>1672</v>
      </c>
      <c r="G41" s="22">
        <v>10475</v>
      </c>
      <c r="H41" s="22">
        <v>2654.39</v>
      </c>
      <c r="I41" s="31">
        <v>0.84</v>
      </c>
      <c r="J41" s="33">
        <v>11.976652631578901</v>
      </c>
      <c r="K41" s="33">
        <v>12.0535157894737</v>
      </c>
      <c r="L41" s="33">
        <v>12.202826315789499</v>
      </c>
      <c r="M41" s="33">
        <v>12.4979473684211</v>
      </c>
      <c r="N41" s="12">
        <v>0.45</v>
      </c>
      <c r="O41" s="9">
        <v>0.77</v>
      </c>
      <c r="P41" s="12">
        <v>72.209999999999994</v>
      </c>
      <c r="Q41" s="12">
        <v>1.5732999999999999</v>
      </c>
      <c r="R41" s="12">
        <v>97.5</v>
      </c>
      <c r="S41" s="12">
        <v>146.72999999999999</v>
      </c>
      <c r="T41" s="15">
        <v>0.06</v>
      </c>
      <c r="U41" s="13">
        <v>0.73</v>
      </c>
      <c r="V41" s="13">
        <v>3.46</v>
      </c>
      <c r="W41" s="15">
        <v>14.75</v>
      </c>
      <c r="X41" s="16">
        <v>110.04</v>
      </c>
      <c r="Y41" s="17">
        <v>257.5</v>
      </c>
      <c r="Z41" s="11">
        <v>163.01</v>
      </c>
      <c r="AA41" s="10">
        <v>4.8600000000000003</v>
      </c>
      <c r="AB41" s="7">
        <v>-4.7815338967120065</v>
      </c>
      <c r="AC41" s="7">
        <f t="shared" si="3"/>
        <v>1.9389620891645176</v>
      </c>
      <c r="AD41" s="7">
        <f t="shared" si="4"/>
        <v>0.52129473684219896</v>
      </c>
      <c r="AE41" s="7">
        <f t="shared" si="5"/>
        <v>3.4</v>
      </c>
      <c r="AF41" s="8">
        <v>8.8000000000000007</v>
      </c>
      <c r="AG41" s="7">
        <v>70.556959729466769</v>
      </c>
      <c r="AH41" s="7">
        <v>141.72946281050841</v>
      </c>
    </row>
    <row r="42" spans="1:34" x14ac:dyDescent="0.3">
      <c r="A42" s="2">
        <v>40664</v>
      </c>
      <c r="B42" s="21">
        <v>3516</v>
      </c>
      <c r="C42" s="22">
        <v>967</v>
      </c>
      <c r="D42" s="22">
        <v>29795</v>
      </c>
      <c r="E42" s="22">
        <v>2068</v>
      </c>
      <c r="F42" s="22">
        <v>1636</v>
      </c>
      <c r="G42" s="22">
        <v>10193</v>
      </c>
      <c r="H42" s="22">
        <v>2657</v>
      </c>
      <c r="I42" s="31">
        <v>0.99</v>
      </c>
      <c r="J42" s="33">
        <v>12.042047619047599</v>
      </c>
      <c r="K42" s="33">
        <v>12.155585714285699</v>
      </c>
      <c r="L42" s="33">
        <v>12.3092476190476</v>
      </c>
      <c r="M42" s="33">
        <v>12.518266666666699</v>
      </c>
      <c r="N42" s="12">
        <v>0.43</v>
      </c>
      <c r="O42" s="9">
        <v>0.47</v>
      </c>
      <c r="P42" s="12">
        <v>73.42</v>
      </c>
      <c r="Q42" s="12">
        <v>1.5799000000000001</v>
      </c>
      <c r="R42" s="12">
        <v>107.1</v>
      </c>
      <c r="S42" s="12">
        <v>136.49</v>
      </c>
      <c r="T42" s="15">
        <v>0.04</v>
      </c>
      <c r="U42" s="13">
        <v>0.56000000000000005</v>
      </c>
      <c r="V42" s="13">
        <v>3.17</v>
      </c>
      <c r="W42" s="15">
        <v>15.45</v>
      </c>
      <c r="X42" s="16">
        <v>101.33</v>
      </c>
      <c r="Y42" s="17">
        <v>256.60000000000002</v>
      </c>
      <c r="Z42" s="11">
        <v>155.6</v>
      </c>
      <c r="AA42" s="10">
        <v>4.88</v>
      </c>
      <c r="AB42" s="7">
        <v>-0.90810244306220422</v>
      </c>
      <c r="AC42" s="7">
        <f t="shared" si="3"/>
        <v>-3.0429025935097442E-2</v>
      </c>
      <c r="AD42" s="7">
        <f t="shared" si="4"/>
        <v>0.47621904761910017</v>
      </c>
      <c r="AE42" s="7">
        <f t="shared" si="5"/>
        <v>3.13</v>
      </c>
      <c r="AF42" s="8">
        <v>8.5</v>
      </c>
      <c r="AG42" s="7">
        <v>70.781544343896869</v>
      </c>
      <c r="AH42" s="7">
        <v>141.27976568884017</v>
      </c>
    </row>
    <row r="43" spans="1:34" x14ac:dyDescent="0.3">
      <c r="A43" s="2">
        <v>40695</v>
      </c>
      <c r="B43" s="21">
        <v>3534</v>
      </c>
      <c r="C43" s="22">
        <v>892</v>
      </c>
      <c r="D43" s="22">
        <v>30073</v>
      </c>
      <c r="E43" s="22">
        <v>1941</v>
      </c>
      <c r="F43" s="22">
        <v>1620</v>
      </c>
      <c r="G43" s="22">
        <v>9778</v>
      </c>
      <c r="H43" s="22">
        <v>2689</v>
      </c>
      <c r="I43" s="31">
        <v>0.95</v>
      </c>
      <c r="J43" s="33">
        <v>12.2092142857143</v>
      </c>
      <c r="K43" s="33">
        <v>12.3250333333333</v>
      </c>
      <c r="L43" s="33">
        <v>12.4403857142857</v>
      </c>
      <c r="M43" s="33">
        <v>12.553309523809499</v>
      </c>
      <c r="N43" s="12">
        <v>-0.18</v>
      </c>
      <c r="O43" s="9">
        <v>0.15</v>
      </c>
      <c r="P43" s="12">
        <v>72.38</v>
      </c>
      <c r="Q43" s="12">
        <v>1.5610999999999999</v>
      </c>
      <c r="R43" s="12">
        <v>102.8</v>
      </c>
      <c r="S43" s="12">
        <v>129.76</v>
      </c>
      <c r="T43" s="15">
        <v>0.04</v>
      </c>
      <c r="U43" s="13">
        <v>0.41</v>
      </c>
      <c r="V43" s="13">
        <v>3</v>
      </c>
      <c r="W43" s="15">
        <v>16.52</v>
      </c>
      <c r="X43" s="16">
        <v>96.29</v>
      </c>
      <c r="Y43" s="17">
        <v>256.39999999999998</v>
      </c>
      <c r="Z43" s="11">
        <v>156.41999999999999</v>
      </c>
      <c r="AA43" s="10">
        <v>4.74</v>
      </c>
      <c r="AB43" s="7">
        <v>2.9250754988036203</v>
      </c>
      <c r="AC43" s="7">
        <f t="shared" si="3"/>
        <v>0.53838789639181428</v>
      </c>
      <c r="AD43" s="7">
        <f t="shared" si="4"/>
        <v>0.34409523809519982</v>
      </c>
      <c r="AE43" s="7">
        <f t="shared" si="5"/>
        <v>2.96</v>
      </c>
      <c r="AF43" s="8">
        <v>8.6999999999999993</v>
      </c>
      <c r="AG43" s="7">
        <v>69.705507996408826</v>
      </c>
      <c r="AH43" s="7">
        <v>143.46068606967461</v>
      </c>
    </row>
    <row r="44" spans="1:34" x14ac:dyDescent="0.3">
      <c r="A44" s="2">
        <v>40725</v>
      </c>
      <c r="B44" s="21">
        <v>3238</v>
      </c>
      <c r="C44" s="22">
        <v>852</v>
      </c>
      <c r="D44" s="22">
        <v>29463</v>
      </c>
      <c r="E44" s="22">
        <v>1757</v>
      </c>
      <c r="F44" s="22">
        <v>1524</v>
      </c>
      <c r="G44" s="22">
        <v>8955</v>
      </c>
      <c r="H44" s="22">
        <v>2597</v>
      </c>
      <c r="I44" s="31">
        <v>0.97</v>
      </c>
      <c r="J44" s="33">
        <v>12.3499571428571</v>
      </c>
      <c r="K44" s="33">
        <v>12.4233523809524</v>
      </c>
      <c r="L44" s="33">
        <v>12.524257142857101</v>
      </c>
      <c r="M44" s="33">
        <v>12.675447619047601</v>
      </c>
      <c r="N44" s="12">
        <v>-0.12</v>
      </c>
      <c r="O44" s="9">
        <v>0.16</v>
      </c>
      <c r="P44" s="12">
        <v>71.760000000000005</v>
      </c>
      <c r="Q44" s="12">
        <v>1.5563</v>
      </c>
      <c r="R44" s="12">
        <v>106.1</v>
      </c>
      <c r="S44" s="12">
        <v>134.04</v>
      </c>
      <c r="T44" s="15">
        <v>0.04</v>
      </c>
      <c r="U44" s="13">
        <v>0.41</v>
      </c>
      <c r="V44" s="13">
        <v>3</v>
      </c>
      <c r="W44" s="15">
        <v>25.25</v>
      </c>
      <c r="X44" s="16">
        <v>97.19</v>
      </c>
      <c r="Y44" s="17">
        <v>256.89999999999998</v>
      </c>
      <c r="Z44" s="11">
        <v>154.47</v>
      </c>
      <c r="AA44" s="10">
        <v>5.35</v>
      </c>
      <c r="AB44" s="7">
        <v>3.4130135627647444</v>
      </c>
      <c r="AC44" s="7">
        <f t="shared" si="3"/>
        <v>0.39392971432268631</v>
      </c>
      <c r="AD44" s="7">
        <f t="shared" si="4"/>
        <v>0.32549047619050064</v>
      </c>
      <c r="AE44" s="7">
        <f t="shared" si="5"/>
        <v>2.96</v>
      </c>
      <c r="AF44" s="8">
        <v>8.8000000000000007</v>
      </c>
      <c r="AG44" s="7">
        <v>69.552284937718028</v>
      </c>
      <c r="AH44" s="7">
        <v>143.77672867188616</v>
      </c>
    </row>
    <row r="45" spans="1:34" x14ac:dyDescent="0.3">
      <c r="A45" s="2">
        <v>40756</v>
      </c>
      <c r="B45" s="21">
        <v>3141</v>
      </c>
      <c r="C45" s="22">
        <v>855</v>
      </c>
      <c r="D45" s="22">
        <v>28195</v>
      </c>
      <c r="E45" s="22">
        <v>1695</v>
      </c>
      <c r="F45" s="22">
        <v>1596</v>
      </c>
      <c r="G45" s="22">
        <v>9268</v>
      </c>
      <c r="H45" s="22">
        <v>2493</v>
      </c>
      <c r="I45" s="31">
        <v>1.07</v>
      </c>
      <c r="J45" s="33">
        <v>12.3570826086957</v>
      </c>
      <c r="K45" s="33">
        <v>12.328547826087</v>
      </c>
      <c r="L45" s="33">
        <v>12.166126086956501</v>
      </c>
      <c r="M45" s="33">
        <v>11.925917391304299</v>
      </c>
      <c r="N45" s="12">
        <v>0.44</v>
      </c>
      <c r="O45" s="9">
        <v>0.37</v>
      </c>
      <c r="P45" s="12">
        <v>73.430000000000007</v>
      </c>
      <c r="Q45" s="12">
        <v>1.5871999999999999</v>
      </c>
      <c r="R45" s="12">
        <v>110.8</v>
      </c>
      <c r="S45" s="12">
        <v>129.28</v>
      </c>
      <c r="T45" s="15">
        <v>0.02</v>
      </c>
      <c r="U45" s="13">
        <v>0.23</v>
      </c>
      <c r="V45" s="13">
        <v>2.2999999999999998</v>
      </c>
      <c r="W45" s="15">
        <v>31.62</v>
      </c>
      <c r="X45" s="16">
        <v>86.33</v>
      </c>
      <c r="Y45" s="17">
        <v>256.5</v>
      </c>
      <c r="Z45" s="11">
        <v>154.63999999999999</v>
      </c>
      <c r="AA45" s="10">
        <v>5.47</v>
      </c>
      <c r="AB45" s="7">
        <v>0.93852230174469575</v>
      </c>
      <c r="AC45" s="7">
        <f t="shared" si="3"/>
        <v>-1.6973276468781187</v>
      </c>
      <c r="AD45" s="7">
        <f t="shared" si="4"/>
        <v>-0.4311652173914009</v>
      </c>
      <c r="AE45" s="7">
        <f t="shared" si="5"/>
        <v>2.2799999999999998</v>
      </c>
      <c r="AF45" s="8">
        <v>9</v>
      </c>
      <c r="AG45" s="7">
        <v>70.818259977742912</v>
      </c>
      <c r="AH45" s="7">
        <v>141.20651937992892</v>
      </c>
    </row>
    <row r="46" spans="1:34" x14ac:dyDescent="0.3">
      <c r="A46" s="2">
        <v>40787</v>
      </c>
      <c r="B46" s="21">
        <v>3066</v>
      </c>
      <c r="C46" s="22">
        <v>734</v>
      </c>
      <c r="D46" s="22">
        <v>27810</v>
      </c>
      <c r="E46" s="22">
        <v>1585</v>
      </c>
      <c r="F46" s="22">
        <v>1498</v>
      </c>
      <c r="G46" s="22">
        <v>8683</v>
      </c>
      <c r="H46" s="22">
        <v>2436</v>
      </c>
      <c r="I46" s="31">
        <v>0.94</v>
      </c>
      <c r="J46" s="33">
        <v>11.784611904761899</v>
      </c>
      <c r="K46" s="33">
        <v>11.5562547619048</v>
      </c>
      <c r="L46" s="33">
        <v>11.1057166666667</v>
      </c>
      <c r="M46" s="33">
        <v>10.7374476190476</v>
      </c>
      <c r="N46" s="12">
        <v>0.65</v>
      </c>
      <c r="O46" s="9">
        <v>0.53</v>
      </c>
      <c r="P46" s="12">
        <v>78.12</v>
      </c>
      <c r="Q46" s="12">
        <v>1.8544</v>
      </c>
      <c r="R46" s="12">
        <v>104.8</v>
      </c>
      <c r="S46" s="12">
        <v>133.91</v>
      </c>
      <c r="T46" s="15">
        <v>0.01</v>
      </c>
      <c r="U46" s="13">
        <v>0.21</v>
      </c>
      <c r="V46" s="13">
        <v>1.98</v>
      </c>
      <c r="W46" s="15">
        <v>42.96</v>
      </c>
      <c r="X46" s="16">
        <v>85.61</v>
      </c>
      <c r="Y46" s="17">
        <v>256.89999999999998</v>
      </c>
      <c r="Z46" s="11">
        <v>155.29</v>
      </c>
      <c r="AA46" s="10">
        <v>5.8</v>
      </c>
      <c r="AB46" s="7">
        <v>-0.7487086851492295</v>
      </c>
      <c r="AC46" s="7">
        <f t="shared" si="3"/>
        <v>-1.1443935764680973</v>
      </c>
      <c r="AD46" s="7">
        <f t="shared" si="4"/>
        <v>-1.0471642857142989</v>
      </c>
      <c r="AE46" s="7">
        <f t="shared" si="5"/>
        <v>1.97</v>
      </c>
      <c r="AF46" s="8">
        <v>8.5</v>
      </c>
      <c r="AG46" s="7">
        <v>81.598984290148394</v>
      </c>
      <c r="AH46" s="7">
        <v>122.55054504651866</v>
      </c>
    </row>
    <row r="47" spans="1:34" x14ac:dyDescent="0.3">
      <c r="A47" s="2">
        <v>40817</v>
      </c>
      <c r="B47" s="21">
        <v>3398</v>
      </c>
      <c r="C47" s="22">
        <v>826</v>
      </c>
      <c r="D47" s="22">
        <v>28857</v>
      </c>
      <c r="E47" s="22">
        <v>1738</v>
      </c>
      <c r="F47" s="22">
        <v>1618</v>
      </c>
      <c r="G47" s="22">
        <v>9627</v>
      </c>
      <c r="H47" s="22">
        <v>2564</v>
      </c>
      <c r="I47" s="31">
        <v>0.88</v>
      </c>
      <c r="J47" s="33">
        <v>11.342449999999999</v>
      </c>
      <c r="K47" s="33">
        <v>11.135505</v>
      </c>
      <c r="L47" s="33">
        <v>10.761380000000001</v>
      </c>
      <c r="M47" s="33">
        <v>10.462854999999999</v>
      </c>
      <c r="N47" s="12">
        <v>0.53</v>
      </c>
      <c r="O47" s="9">
        <v>0.43</v>
      </c>
      <c r="P47" s="12">
        <v>78.22</v>
      </c>
      <c r="Q47" s="12">
        <v>1.6884999999999999</v>
      </c>
      <c r="R47" s="12">
        <v>106.3</v>
      </c>
      <c r="S47" s="12">
        <v>124.93</v>
      </c>
      <c r="T47" s="15">
        <v>0.02</v>
      </c>
      <c r="U47" s="13">
        <v>0.28000000000000003</v>
      </c>
      <c r="V47" s="13">
        <v>2.15</v>
      </c>
      <c r="W47" s="15">
        <v>29.96</v>
      </c>
      <c r="X47" s="16">
        <v>86.41</v>
      </c>
      <c r="Y47" s="17">
        <v>255.2</v>
      </c>
      <c r="Z47" s="11">
        <v>153.85</v>
      </c>
      <c r="AA47" s="10">
        <v>5.56</v>
      </c>
      <c r="AB47" s="7">
        <v>0.27619980591812165</v>
      </c>
      <c r="AC47" s="7">
        <f t="shared" si="3"/>
        <v>-0.6235424560763132</v>
      </c>
      <c r="AD47" s="7">
        <f t="shared" si="4"/>
        <v>-0.87959500000000013</v>
      </c>
      <c r="AE47" s="7">
        <f t="shared" si="5"/>
        <v>2.13</v>
      </c>
      <c r="AF47" s="8">
        <v>7.9</v>
      </c>
      <c r="AG47" s="7">
        <v>73.564744352261684</v>
      </c>
      <c r="AH47" s="7">
        <v>135.93468023371929</v>
      </c>
    </row>
    <row r="48" spans="1:34" x14ac:dyDescent="0.3">
      <c r="A48" s="2">
        <v>40848</v>
      </c>
      <c r="B48" s="21">
        <v>3330</v>
      </c>
      <c r="C48" s="22">
        <v>792</v>
      </c>
      <c r="D48" s="22">
        <v>29793</v>
      </c>
      <c r="E48" s="22">
        <v>1578</v>
      </c>
      <c r="F48" s="22">
        <v>1643</v>
      </c>
      <c r="G48" s="22">
        <v>9401</v>
      </c>
      <c r="H48" s="22">
        <v>2678</v>
      </c>
      <c r="I48" s="31">
        <v>0.86</v>
      </c>
      <c r="J48" s="33">
        <v>11.114255</v>
      </c>
      <c r="K48" s="33">
        <v>10.819065</v>
      </c>
      <c r="L48" s="33">
        <v>10.381605</v>
      </c>
      <c r="M48" s="33">
        <v>10.03571</v>
      </c>
      <c r="N48" s="12">
        <v>0.5</v>
      </c>
      <c r="O48" s="9">
        <v>0.52</v>
      </c>
      <c r="P48" s="12">
        <v>78.06</v>
      </c>
      <c r="Q48" s="12">
        <v>1.8109</v>
      </c>
      <c r="R48" s="12">
        <v>104.2</v>
      </c>
      <c r="S48" s="12">
        <v>125.33</v>
      </c>
      <c r="T48" s="15">
        <v>0.01</v>
      </c>
      <c r="U48" s="13">
        <v>0.25</v>
      </c>
      <c r="V48" s="13">
        <v>2.0099999999999998</v>
      </c>
      <c r="W48" s="15">
        <v>27.8</v>
      </c>
      <c r="X48" s="16">
        <v>97.21</v>
      </c>
      <c r="Y48" s="17">
        <v>248.9</v>
      </c>
      <c r="Z48" s="11">
        <v>159.55000000000001</v>
      </c>
      <c r="AA48" s="10">
        <v>5.53</v>
      </c>
      <c r="AB48" s="7">
        <v>-0.89159387145586599</v>
      </c>
      <c r="AC48" s="7">
        <f t="shared" si="3"/>
        <v>-0.78669376448011441</v>
      </c>
      <c r="AD48" s="7">
        <f t="shared" si="4"/>
        <v>-1.0785450000000001</v>
      </c>
      <c r="AE48" s="7">
        <f t="shared" si="5"/>
        <v>1.9999999999999998</v>
      </c>
      <c r="AF48" s="8">
        <v>7.5</v>
      </c>
      <c r="AG48" s="7">
        <v>78.202931589568166</v>
      </c>
      <c r="AH48" s="7">
        <v>127.87244412374362</v>
      </c>
    </row>
    <row r="49" spans="1:34" x14ac:dyDescent="0.3">
      <c r="A49" s="2">
        <v>40878</v>
      </c>
      <c r="B49" s="21">
        <v>3468</v>
      </c>
      <c r="C49" s="22">
        <v>749</v>
      </c>
      <c r="D49" s="22">
        <v>32613</v>
      </c>
      <c r="E49" s="22">
        <v>1592</v>
      </c>
      <c r="F49" s="22">
        <v>1693</v>
      </c>
      <c r="G49" s="22">
        <v>9618</v>
      </c>
      <c r="H49" s="22">
        <v>2939</v>
      </c>
      <c r="I49" s="31">
        <v>0.9</v>
      </c>
      <c r="J49" s="33">
        <v>10.8214636363636</v>
      </c>
      <c r="K49" s="33">
        <v>10.523445454545501</v>
      </c>
      <c r="L49" s="33">
        <v>10.1640863636364</v>
      </c>
      <c r="M49" s="33">
        <v>9.9765681818181804</v>
      </c>
      <c r="N49" s="12">
        <v>-0.12</v>
      </c>
      <c r="O49" s="9">
        <v>0.5</v>
      </c>
      <c r="P49" s="12">
        <v>79.39</v>
      </c>
      <c r="Q49" s="12">
        <v>1.8757999999999999</v>
      </c>
      <c r="R49" s="12">
        <v>95.7</v>
      </c>
      <c r="S49" s="12">
        <v>122.88</v>
      </c>
      <c r="T49" s="15">
        <v>0.01</v>
      </c>
      <c r="U49" s="13">
        <v>0.26</v>
      </c>
      <c r="V49" s="13">
        <v>1.98</v>
      </c>
      <c r="W49" s="15">
        <v>23.4</v>
      </c>
      <c r="X49" s="16">
        <v>98.57</v>
      </c>
      <c r="Y49" s="17">
        <v>252.1</v>
      </c>
      <c r="Z49" s="11">
        <v>163.28</v>
      </c>
      <c r="AA49" s="10">
        <v>5.35</v>
      </c>
      <c r="AB49" s="7">
        <v>-0.8177811864497615</v>
      </c>
      <c r="AC49" s="7">
        <f t="shared" si="3"/>
        <v>-1.3743993138486168</v>
      </c>
      <c r="AD49" s="7">
        <f t="shared" si="4"/>
        <v>-0.84489545454541926</v>
      </c>
      <c r="AE49" s="7">
        <f t="shared" si="5"/>
        <v>1.97</v>
      </c>
      <c r="AF49" s="8">
        <v>6.9</v>
      </c>
      <c r="AG49" s="7">
        <v>80.34789866552704</v>
      </c>
      <c r="AH49" s="7">
        <v>124.45876203468731</v>
      </c>
    </row>
    <row r="50" spans="1:34" x14ac:dyDescent="0.3">
      <c r="A50" s="2">
        <v>40909</v>
      </c>
      <c r="B50" s="21">
        <v>3672</v>
      </c>
      <c r="C50" s="22">
        <v>837</v>
      </c>
      <c r="D50" s="22">
        <v>32415</v>
      </c>
      <c r="E50" s="22">
        <v>1823</v>
      </c>
      <c r="F50" s="22">
        <v>1773</v>
      </c>
      <c r="G50" s="22">
        <v>10234</v>
      </c>
      <c r="H50" s="22">
        <v>2987</v>
      </c>
      <c r="I50" s="31">
        <v>0.89</v>
      </c>
      <c r="J50" s="33">
        <v>10.473625</v>
      </c>
      <c r="K50" s="33">
        <v>10.254994999999999</v>
      </c>
      <c r="L50" s="33">
        <v>10.021585</v>
      </c>
      <c r="M50" s="33">
        <v>10.013845</v>
      </c>
      <c r="N50" s="12">
        <v>0.25</v>
      </c>
      <c r="O50" s="9">
        <v>0.56000000000000005</v>
      </c>
      <c r="P50" s="12">
        <v>76.75</v>
      </c>
      <c r="Q50" s="12">
        <v>1.7391000000000001</v>
      </c>
      <c r="R50" s="12">
        <v>88.7</v>
      </c>
      <c r="S50" s="12">
        <v>126.53</v>
      </c>
      <c r="T50" s="15">
        <v>0.03</v>
      </c>
      <c r="U50" s="13">
        <v>0.24</v>
      </c>
      <c r="V50" s="13">
        <v>1.97</v>
      </c>
      <c r="W50" s="15">
        <v>19.440000000000001</v>
      </c>
      <c r="X50" s="16">
        <v>100.24</v>
      </c>
      <c r="Y50" s="17">
        <v>256.5</v>
      </c>
      <c r="Z50" s="11">
        <v>162.6</v>
      </c>
      <c r="AA50" s="10">
        <v>5.3</v>
      </c>
      <c r="AB50" s="7">
        <v>-1.6308886717982078</v>
      </c>
      <c r="AC50" s="7">
        <f t="shared" si="3"/>
        <v>-1.2047653609412272</v>
      </c>
      <c r="AD50" s="7">
        <f t="shared" si="4"/>
        <v>-0.4597800000000003</v>
      </c>
      <c r="AE50" s="7">
        <f t="shared" si="5"/>
        <v>1.94</v>
      </c>
      <c r="AF50" s="8">
        <v>7.6</v>
      </c>
      <c r="AG50" s="7">
        <v>74.218013716030057</v>
      </c>
      <c r="AH50" s="7">
        <v>134.73817876966626</v>
      </c>
    </row>
    <row r="51" spans="1:34" x14ac:dyDescent="0.3">
      <c r="A51" s="2">
        <v>40940</v>
      </c>
      <c r="B51" s="21">
        <v>3883</v>
      </c>
      <c r="C51" s="22">
        <v>903</v>
      </c>
      <c r="D51" s="22">
        <v>34328</v>
      </c>
      <c r="E51" s="22">
        <v>1871</v>
      </c>
      <c r="F51" s="22">
        <v>1927</v>
      </c>
      <c r="G51" s="22">
        <v>10895</v>
      </c>
      <c r="H51" s="22">
        <v>3206</v>
      </c>
      <c r="I51" s="31">
        <v>0.74</v>
      </c>
      <c r="J51" s="33">
        <v>10.2225105263158</v>
      </c>
      <c r="K51" s="33">
        <v>9.8500736842105301</v>
      </c>
      <c r="L51" s="33">
        <v>9.5361578947368404</v>
      </c>
      <c r="M51" s="33">
        <v>9.4385684210526293</v>
      </c>
      <c r="N51" s="12">
        <v>-0.06</v>
      </c>
      <c r="O51" s="9">
        <v>0.45</v>
      </c>
      <c r="P51" s="12">
        <v>75.45</v>
      </c>
      <c r="Q51" s="12">
        <v>1.7092000000000001</v>
      </c>
      <c r="R51" s="12">
        <v>89.8</v>
      </c>
      <c r="S51" s="12">
        <v>129.97</v>
      </c>
      <c r="T51" s="15">
        <v>0.09</v>
      </c>
      <c r="U51" s="13">
        <v>0.28000000000000003</v>
      </c>
      <c r="V51" s="13">
        <v>1.97</v>
      </c>
      <c r="W51" s="15">
        <v>18.43</v>
      </c>
      <c r="X51" s="16">
        <v>102.25</v>
      </c>
      <c r="Y51" s="17">
        <v>253.8</v>
      </c>
      <c r="Z51" s="11">
        <v>171.7</v>
      </c>
      <c r="AA51" s="10">
        <v>5.26</v>
      </c>
      <c r="AB51" s="7">
        <v>-0.27567519501012594</v>
      </c>
      <c r="AC51" s="7">
        <f t="shared" si="3"/>
        <v>0.18808728677871578</v>
      </c>
      <c r="AD51" s="7">
        <f t="shared" si="4"/>
        <v>-0.78394210526317032</v>
      </c>
      <c r="AE51" s="7">
        <f t="shared" si="5"/>
        <v>1.88</v>
      </c>
      <c r="AF51" s="8">
        <v>8.4</v>
      </c>
      <c r="AG51" s="7">
        <v>72.966291053574139</v>
      </c>
      <c r="AH51" s="7">
        <v>137.04958626247955</v>
      </c>
    </row>
    <row r="52" spans="1:34" x14ac:dyDescent="0.3">
      <c r="A52" s="2">
        <v>40969</v>
      </c>
      <c r="B52" s="21">
        <v>3788</v>
      </c>
      <c r="C52" s="22">
        <v>893</v>
      </c>
      <c r="D52" s="22">
        <v>35281</v>
      </c>
      <c r="E52" s="22">
        <v>1860</v>
      </c>
      <c r="F52" s="22">
        <v>2003</v>
      </c>
      <c r="G52" s="22">
        <v>11238</v>
      </c>
      <c r="H52" s="22">
        <v>3316</v>
      </c>
      <c r="I52" s="31">
        <v>0.81</v>
      </c>
      <c r="J52" s="33">
        <v>9.6429636363636408</v>
      </c>
      <c r="K52" s="33">
        <v>9.2470090909090903</v>
      </c>
      <c r="L52" s="33">
        <v>8.9964318181818204</v>
      </c>
      <c r="M52" s="33">
        <v>9.0789863636363695</v>
      </c>
      <c r="N52" s="12">
        <v>0.43</v>
      </c>
      <c r="O52" s="9">
        <v>0.21</v>
      </c>
      <c r="P52" s="12">
        <v>79</v>
      </c>
      <c r="Q52" s="12">
        <v>1.8221000000000001</v>
      </c>
      <c r="R52" s="12">
        <v>99.7</v>
      </c>
      <c r="S52" s="12">
        <v>132.15</v>
      </c>
      <c r="T52" s="15">
        <v>0.08</v>
      </c>
      <c r="U52" s="13">
        <v>0.34</v>
      </c>
      <c r="V52" s="13">
        <v>2.17</v>
      </c>
      <c r="W52" s="15">
        <v>15.5</v>
      </c>
      <c r="X52" s="16">
        <v>106.19</v>
      </c>
      <c r="Y52" s="17">
        <v>253.4</v>
      </c>
      <c r="Z52" s="11">
        <v>165.79</v>
      </c>
      <c r="AA52" s="10">
        <v>5.43</v>
      </c>
      <c r="AB52" s="7">
        <v>2.8806892920764753</v>
      </c>
      <c r="AC52" s="7">
        <f t="shared" si="3"/>
        <v>-1.0859472074444216</v>
      </c>
      <c r="AD52" s="7">
        <f t="shared" si="4"/>
        <v>-0.56397727272727138</v>
      </c>
      <c r="AE52" s="7">
        <f t="shared" si="5"/>
        <v>2.09</v>
      </c>
      <c r="AF52" s="8">
        <v>9.1</v>
      </c>
      <c r="AG52" s="7">
        <v>78.08194260208343</v>
      </c>
      <c r="AH52" s="7">
        <v>128.07058414211602</v>
      </c>
    </row>
    <row r="53" spans="1:34" x14ac:dyDescent="0.3">
      <c r="A53" s="2">
        <v>41000</v>
      </c>
      <c r="B53" s="21">
        <v>3522</v>
      </c>
      <c r="C53" s="22">
        <v>829</v>
      </c>
      <c r="D53" s="22">
        <v>35826</v>
      </c>
      <c r="E53" s="22">
        <v>1863</v>
      </c>
      <c r="F53" s="22">
        <v>2055</v>
      </c>
      <c r="G53" s="22">
        <v>11287</v>
      </c>
      <c r="H53" s="22">
        <v>3442</v>
      </c>
      <c r="I53" s="31">
        <v>0.7</v>
      </c>
      <c r="J53" s="33">
        <v>9.1598649999999999</v>
      </c>
      <c r="K53" s="33">
        <v>8.8477300000000003</v>
      </c>
      <c r="L53" s="33">
        <v>8.6466250000000002</v>
      </c>
      <c r="M53" s="33">
        <v>8.7312700000000003</v>
      </c>
      <c r="N53" s="12">
        <v>0.85</v>
      </c>
      <c r="O53" s="9">
        <v>0.64</v>
      </c>
      <c r="P53" s="12">
        <v>81.099999999999994</v>
      </c>
      <c r="Q53" s="12">
        <v>1.8917999999999999</v>
      </c>
      <c r="R53" s="12">
        <v>92.8</v>
      </c>
      <c r="S53" s="12">
        <v>132.1</v>
      </c>
      <c r="T53" s="15">
        <v>0.08</v>
      </c>
      <c r="U53" s="13">
        <v>0.28999999999999998</v>
      </c>
      <c r="V53" s="13">
        <v>2.0499999999999998</v>
      </c>
      <c r="W53" s="15">
        <v>17.149999999999999</v>
      </c>
      <c r="X53" s="16">
        <v>103.33</v>
      </c>
      <c r="Y53" s="17">
        <v>252.3</v>
      </c>
      <c r="Z53" s="11">
        <v>166.17</v>
      </c>
      <c r="AA53" s="10">
        <v>5.57</v>
      </c>
      <c r="AB53" s="7">
        <v>-2.3861870720073588</v>
      </c>
      <c r="AC53" s="7">
        <f t="shared" si="3"/>
        <v>2.0380844947176513E-4</v>
      </c>
      <c r="AD53" s="7">
        <f t="shared" si="4"/>
        <v>-0.42859499999999962</v>
      </c>
      <c r="AE53" s="7">
        <f t="shared" si="5"/>
        <v>1.9699999999999998</v>
      </c>
      <c r="AF53" s="8">
        <v>9.1</v>
      </c>
      <c r="AG53" s="7">
        <v>80.74164433940868</v>
      </c>
      <c r="AH53" s="7">
        <v>123.85182493885826</v>
      </c>
    </row>
    <row r="54" spans="1:34" x14ac:dyDescent="0.3">
      <c r="A54" s="2">
        <v>41030</v>
      </c>
      <c r="B54" s="21">
        <v>3360</v>
      </c>
      <c r="C54" s="22">
        <v>754</v>
      </c>
      <c r="D54" s="22">
        <v>33733</v>
      </c>
      <c r="E54" s="22">
        <v>1558</v>
      </c>
      <c r="F54" s="22">
        <v>1895</v>
      </c>
      <c r="G54" s="22">
        <v>9936</v>
      </c>
      <c r="H54" s="22">
        <v>3224</v>
      </c>
      <c r="I54" s="31">
        <v>0.73</v>
      </c>
      <c r="J54" s="33">
        <v>8.6887090909090894</v>
      </c>
      <c r="K54" s="33">
        <v>8.3101318181818193</v>
      </c>
      <c r="L54" s="33">
        <v>8.0627272727272707</v>
      </c>
      <c r="M54" s="33">
        <v>8.1069181818181804</v>
      </c>
      <c r="N54" s="12">
        <v>1.02</v>
      </c>
      <c r="O54" s="9">
        <v>0.36</v>
      </c>
      <c r="P54" s="12">
        <v>85.53</v>
      </c>
      <c r="Q54" s="12">
        <v>2.0223</v>
      </c>
      <c r="R54" s="12">
        <v>102.5</v>
      </c>
      <c r="S54" s="12">
        <v>133.19999999999999</v>
      </c>
      <c r="T54" s="15">
        <v>0.09</v>
      </c>
      <c r="U54" s="13">
        <v>0.28999999999999998</v>
      </c>
      <c r="V54" s="13">
        <v>1.8</v>
      </c>
      <c r="W54" s="15">
        <v>24.06</v>
      </c>
      <c r="X54" s="16">
        <v>94.7</v>
      </c>
      <c r="Y54" s="17">
        <v>250.5</v>
      </c>
      <c r="Z54" s="11">
        <v>167.62</v>
      </c>
      <c r="AA54" s="10">
        <v>5.52</v>
      </c>
      <c r="AB54" s="7">
        <v>1.1134292058096875</v>
      </c>
      <c r="AC54" s="7">
        <f t="shared" si="3"/>
        <v>-1.0134964194188232</v>
      </c>
      <c r="AD54" s="7">
        <f t="shared" si="4"/>
        <v>-0.58179090909090903</v>
      </c>
      <c r="AE54" s="7">
        <f t="shared" si="5"/>
        <v>1.71</v>
      </c>
      <c r="AF54" s="8">
        <v>8.8000000000000007</v>
      </c>
      <c r="AG54" s="7">
        <v>85.557610485542483</v>
      </c>
      <c r="AH54" s="7">
        <v>116.88030957444515</v>
      </c>
    </row>
    <row r="55" spans="1:34" x14ac:dyDescent="0.3">
      <c r="A55" s="2">
        <v>41061</v>
      </c>
      <c r="B55" s="21">
        <v>3361</v>
      </c>
      <c r="C55" s="22">
        <v>769</v>
      </c>
      <c r="D55" s="22">
        <v>35416</v>
      </c>
      <c r="E55" s="22">
        <v>1599</v>
      </c>
      <c r="F55" s="22">
        <v>1934</v>
      </c>
      <c r="G55" s="22">
        <v>10081</v>
      </c>
      <c r="H55" s="22">
        <v>3414</v>
      </c>
      <c r="I55" s="31">
        <v>0.64</v>
      </c>
      <c r="J55" s="33">
        <v>8.3218200000000007</v>
      </c>
      <c r="K55" s="33">
        <v>8.0225399999999993</v>
      </c>
      <c r="L55" s="33">
        <v>7.8090099999999998</v>
      </c>
      <c r="M55" s="33">
        <v>7.8329800000000001</v>
      </c>
      <c r="N55" s="12">
        <v>0.66</v>
      </c>
      <c r="O55" s="9">
        <v>0.08</v>
      </c>
      <c r="P55" s="12">
        <v>87</v>
      </c>
      <c r="Q55" s="12">
        <v>2.0213000000000001</v>
      </c>
      <c r="R55" s="12">
        <v>98.3</v>
      </c>
      <c r="S55" s="12">
        <v>131.59</v>
      </c>
      <c r="T55" s="15">
        <v>0.09</v>
      </c>
      <c r="U55" s="13">
        <v>0.28999999999999998</v>
      </c>
      <c r="V55" s="13">
        <v>1.62</v>
      </c>
      <c r="W55" s="15">
        <v>17.079999999999998</v>
      </c>
      <c r="X55" s="16">
        <v>82.41</v>
      </c>
      <c r="Y55" s="17">
        <v>239</v>
      </c>
      <c r="Z55" s="11">
        <v>164.11</v>
      </c>
      <c r="AA55" s="10">
        <v>5.38</v>
      </c>
      <c r="AB55" s="7">
        <v>4.4157647156988595</v>
      </c>
      <c r="AC55" s="7">
        <f t="shared" si="3"/>
        <v>-0.12320707200735903</v>
      </c>
      <c r="AD55" s="7">
        <f t="shared" si="4"/>
        <v>-0.48884000000000061</v>
      </c>
      <c r="AE55" s="7">
        <f t="shared" si="5"/>
        <v>1.53</v>
      </c>
      <c r="AF55" s="8">
        <v>9</v>
      </c>
      <c r="AG55" s="7">
        <v>85.168351291898986</v>
      </c>
      <c r="AH55" s="7">
        <v>117.41450724726165</v>
      </c>
    </row>
    <row r="56" spans="1:34" x14ac:dyDescent="0.3">
      <c r="A56" s="2">
        <v>41091</v>
      </c>
      <c r="B56" s="21">
        <v>3641</v>
      </c>
      <c r="C56" s="22">
        <v>794</v>
      </c>
      <c r="D56" s="22">
        <v>34741</v>
      </c>
      <c r="E56" s="22">
        <v>1604</v>
      </c>
      <c r="F56" s="22">
        <v>1975</v>
      </c>
      <c r="G56" s="22">
        <v>10191</v>
      </c>
      <c r="H56" s="22">
        <v>3456</v>
      </c>
      <c r="I56" s="31">
        <v>0.68</v>
      </c>
      <c r="J56" s="33">
        <v>8.1207045454545508</v>
      </c>
      <c r="K56" s="33">
        <v>7.673</v>
      </c>
      <c r="L56" s="33">
        <v>7.4313090909090898</v>
      </c>
      <c r="M56" s="33">
        <v>7.5401863636363604</v>
      </c>
      <c r="N56" s="12">
        <v>1.34</v>
      </c>
      <c r="O56" s="9">
        <v>0.43</v>
      </c>
      <c r="P56" s="12">
        <v>85.92</v>
      </c>
      <c r="Q56" s="12">
        <v>2.0499000000000001</v>
      </c>
      <c r="R56" s="12">
        <v>104.5</v>
      </c>
      <c r="S56" s="12">
        <v>128.6</v>
      </c>
      <c r="T56" s="15">
        <v>0.1</v>
      </c>
      <c r="U56" s="13">
        <v>0.25</v>
      </c>
      <c r="V56" s="13">
        <v>1.53</v>
      </c>
      <c r="W56" s="15">
        <v>18.93</v>
      </c>
      <c r="X56" s="16">
        <v>87.93</v>
      </c>
      <c r="Y56" s="17">
        <v>232.1</v>
      </c>
      <c r="Z56" s="11">
        <v>162.04</v>
      </c>
      <c r="AA56" s="10">
        <v>5.58</v>
      </c>
      <c r="AB56" s="7">
        <v>0.29619980591812212</v>
      </c>
      <c r="AC56" s="7">
        <f t="shared" si="3"/>
        <v>-0.93202213887899354</v>
      </c>
      <c r="AD56" s="7">
        <f t="shared" si="4"/>
        <v>-0.58051818181819037</v>
      </c>
      <c r="AE56" s="7">
        <f t="shared" si="5"/>
        <v>1.43</v>
      </c>
      <c r="AF56" s="8">
        <v>9.1</v>
      </c>
      <c r="AG56" s="7">
        <v>85.859413398901438</v>
      </c>
      <c r="AH56" s="7">
        <v>116.46946565474612</v>
      </c>
    </row>
    <row r="57" spans="1:34" x14ac:dyDescent="0.3">
      <c r="A57" s="2">
        <v>41122</v>
      </c>
      <c r="B57" s="21">
        <v>3668</v>
      </c>
      <c r="C57" s="22">
        <v>873</v>
      </c>
      <c r="D57" s="22">
        <v>32805</v>
      </c>
      <c r="E57" s="22">
        <v>1574</v>
      </c>
      <c r="F57" s="22">
        <v>2040</v>
      </c>
      <c r="G57" s="22">
        <v>10571</v>
      </c>
      <c r="H57" s="22">
        <v>3190</v>
      </c>
      <c r="I57" s="31">
        <v>0.69</v>
      </c>
      <c r="J57" s="33">
        <v>7.7579130434782604</v>
      </c>
      <c r="K57" s="33">
        <v>7.3913304347826099</v>
      </c>
      <c r="L57" s="33">
        <v>7.2744956521739104</v>
      </c>
      <c r="M57" s="33">
        <v>7.57451739130435</v>
      </c>
      <c r="N57" s="12">
        <v>1.43</v>
      </c>
      <c r="O57" s="9">
        <v>0.41</v>
      </c>
      <c r="P57" s="12">
        <v>86.89</v>
      </c>
      <c r="Q57" s="12">
        <v>2.0371999999999999</v>
      </c>
      <c r="R57" s="12">
        <v>111.5</v>
      </c>
      <c r="S57" s="12">
        <v>128.80000000000001</v>
      </c>
      <c r="T57" s="15">
        <v>0.1</v>
      </c>
      <c r="U57" s="13">
        <v>0.27</v>
      </c>
      <c r="V57" s="13">
        <v>1.68</v>
      </c>
      <c r="W57" s="15">
        <v>17.47</v>
      </c>
      <c r="X57" s="16">
        <v>94.16</v>
      </c>
      <c r="Y57" s="17">
        <v>233.2</v>
      </c>
      <c r="Z57" s="11">
        <v>156.75</v>
      </c>
      <c r="AA57" s="10">
        <v>5.68</v>
      </c>
      <c r="AB57" s="7">
        <v>0.64752365828446923</v>
      </c>
      <c r="AC57" s="7">
        <f t="shared" si="3"/>
        <v>-1.0270492576881702</v>
      </c>
      <c r="AD57" s="7">
        <f t="shared" si="4"/>
        <v>-0.18339565217391041</v>
      </c>
      <c r="AE57" s="7">
        <f t="shared" si="5"/>
        <v>1.5799999999999998</v>
      </c>
      <c r="AF57" s="8">
        <v>9.4</v>
      </c>
      <c r="AG57" s="7">
        <v>85.410640259477759</v>
      </c>
      <c r="AH57" s="7">
        <v>117.08143118491996</v>
      </c>
    </row>
    <row r="58" spans="1:34" x14ac:dyDescent="0.3">
      <c r="A58" s="2">
        <v>41153</v>
      </c>
      <c r="B58" s="21">
        <v>3652</v>
      </c>
      <c r="C58" s="22">
        <v>925</v>
      </c>
      <c r="D58" s="22">
        <v>30091</v>
      </c>
      <c r="E58" s="22">
        <v>1747</v>
      </c>
      <c r="F58" s="22">
        <v>2151</v>
      </c>
      <c r="G58" s="22">
        <v>11257</v>
      </c>
      <c r="H58" s="22">
        <v>2821</v>
      </c>
      <c r="I58" s="31">
        <v>0.54</v>
      </c>
      <c r="J58" s="33">
        <v>7.4670052631579003</v>
      </c>
      <c r="K58" s="33">
        <v>7.3193526315789503</v>
      </c>
      <c r="L58" s="33">
        <v>7.3114947368420999</v>
      </c>
      <c r="M58" s="33">
        <v>7.6122157894736802</v>
      </c>
      <c r="N58" s="12">
        <v>0.97</v>
      </c>
      <c r="O58" s="9">
        <v>0.56999999999999995</v>
      </c>
      <c r="P58" s="12">
        <v>87.63</v>
      </c>
      <c r="Q58" s="12">
        <v>2.0306000000000002</v>
      </c>
      <c r="R58" s="12">
        <v>103.4</v>
      </c>
      <c r="S58" s="12">
        <v>143.15</v>
      </c>
      <c r="T58" s="15">
        <v>0.11</v>
      </c>
      <c r="U58" s="13">
        <v>0.26</v>
      </c>
      <c r="V58" s="13">
        <v>1.72</v>
      </c>
      <c r="W58" s="15">
        <v>15.73</v>
      </c>
      <c r="X58" s="16">
        <v>94.72</v>
      </c>
      <c r="Y58" s="17">
        <v>233.7</v>
      </c>
      <c r="Z58" s="11">
        <v>159.01</v>
      </c>
      <c r="AA58" s="10">
        <v>5.64</v>
      </c>
      <c r="AB58" s="7">
        <v>-1.4185609779295847</v>
      </c>
      <c r="AC58" s="7">
        <f t="shared" si="3"/>
        <v>0.93625312538602667</v>
      </c>
      <c r="AD58" s="7">
        <f t="shared" si="4"/>
        <v>0.14521052631577991</v>
      </c>
      <c r="AE58" s="7">
        <f t="shared" si="5"/>
        <v>1.6099999999999999</v>
      </c>
      <c r="AF58" s="8">
        <v>9.1</v>
      </c>
      <c r="AG58" s="7">
        <v>84.97708356642606</v>
      </c>
      <c r="AH58" s="7">
        <v>117.67878562439792</v>
      </c>
    </row>
    <row r="59" spans="1:34" x14ac:dyDescent="0.3">
      <c r="A59" s="2">
        <v>41183</v>
      </c>
      <c r="B59" s="21">
        <v>3556</v>
      </c>
      <c r="C59" s="22">
        <v>887</v>
      </c>
      <c r="D59" s="22">
        <v>28716</v>
      </c>
      <c r="E59" s="22">
        <v>1723</v>
      </c>
      <c r="F59" s="22">
        <v>2249</v>
      </c>
      <c r="G59" s="22">
        <v>11303</v>
      </c>
      <c r="H59" s="22">
        <v>2780</v>
      </c>
      <c r="I59" s="31">
        <v>0.61</v>
      </c>
      <c r="J59" s="33">
        <v>7.2035454545454503</v>
      </c>
      <c r="K59" s="33">
        <v>7.1396863636363603</v>
      </c>
      <c r="L59" s="33">
        <v>7.1483227272727303</v>
      </c>
      <c r="M59" s="33">
        <v>7.3502818181818199</v>
      </c>
      <c r="N59" s="12">
        <v>0.02</v>
      </c>
      <c r="O59" s="9">
        <v>0.59</v>
      </c>
      <c r="P59" s="12">
        <v>87.34</v>
      </c>
      <c r="Q59" s="12">
        <v>2.0312999999999999</v>
      </c>
      <c r="R59" s="12">
        <v>111.8</v>
      </c>
      <c r="S59" s="12">
        <v>141.79</v>
      </c>
      <c r="T59" s="15">
        <v>0.1</v>
      </c>
      <c r="U59" s="13">
        <v>0.28000000000000003</v>
      </c>
      <c r="V59" s="13">
        <v>1.75</v>
      </c>
      <c r="W59" s="15">
        <v>18.600000000000001</v>
      </c>
      <c r="X59" s="16">
        <v>89.57</v>
      </c>
      <c r="Y59" s="17">
        <v>224.8</v>
      </c>
      <c r="Z59" s="11">
        <v>162.68</v>
      </c>
      <c r="AA59" s="10">
        <v>5.47</v>
      </c>
      <c r="AB59" s="7">
        <v>-1.8443248890743309</v>
      </c>
      <c r="AC59" s="7">
        <f t="shared" si="3"/>
        <v>-0.22036697443677511</v>
      </c>
      <c r="AD59" s="7">
        <f t="shared" si="4"/>
        <v>0.14673636363636966</v>
      </c>
      <c r="AE59" s="7">
        <f t="shared" si="5"/>
        <v>1.65</v>
      </c>
      <c r="AF59" s="8">
        <v>8.5</v>
      </c>
      <c r="AG59" s="7">
        <v>84.378409589929248</v>
      </c>
      <c r="AH59" s="7">
        <v>118.51372938408076</v>
      </c>
    </row>
    <row r="60" spans="1:34" x14ac:dyDescent="0.3">
      <c r="A60" s="2">
        <v>41214</v>
      </c>
      <c r="B60" s="21">
        <v>3785</v>
      </c>
      <c r="C60" s="22">
        <v>888</v>
      </c>
      <c r="D60" s="22">
        <v>27412</v>
      </c>
      <c r="E60" s="22">
        <v>1798</v>
      </c>
      <c r="F60" s="22">
        <v>2310</v>
      </c>
      <c r="G60" s="22">
        <v>11723</v>
      </c>
      <c r="H60" s="22">
        <v>2687</v>
      </c>
      <c r="I60" s="31">
        <v>0.54</v>
      </c>
      <c r="J60" s="33">
        <v>7.2280699999999998</v>
      </c>
      <c r="K60" s="33">
        <v>7.1121150000000002</v>
      </c>
      <c r="L60" s="33">
        <v>7.0835049999999997</v>
      </c>
      <c r="M60" s="33">
        <v>7.2796149999999997</v>
      </c>
      <c r="N60" s="12">
        <v>-0.03</v>
      </c>
      <c r="O60" s="9">
        <v>0.6</v>
      </c>
      <c r="P60" s="12">
        <v>87.99</v>
      </c>
      <c r="Q60" s="12">
        <v>2.1074000000000002</v>
      </c>
      <c r="R60" s="12">
        <v>104.8</v>
      </c>
      <c r="S60" s="12">
        <v>142.4</v>
      </c>
      <c r="T60" s="15">
        <v>0.09</v>
      </c>
      <c r="U60" s="13">
        <v>0.27</v>
      </c>
      <c r="V60" s="13">
        <v>1.65</v>
      </c>
      <c r="W60" s="15">
        <v>15.87</v>
      </c>
      <c r="X60" s="16">
        <v>86.66</v>
      </c>
      <c r="Y60" s="17">
        <v>228.9</v>
      </c>
      <c r="Z60" s="11">
        <v>164.56</v>
      </c>
      <c r="AA60" s="10">
        <v>5.36</v>
      </c>
      <c r="AB60" s="7">
        <v>-2.0824167721924614</v>
      </c>
      <c r="AC60" s="7">
        <f t="shared" si="3"/>
        <v>0.60365233591234624</v>
      </c>
      <c r="AD60" s="7">
        <f t="shared" si="4"/>
        <v>5.1544999999999952E-2</v>
      </c>
      <c r="AE60" s="7">
        <f t="shared" si="5"/>
        <v>1.5599999999999998</v>
      </c>
      <c r="AF60" s="8">
        <v>7.9</v>
      </c>
      <c r="AG60" s="7">
        <v>86.595425411897736</v>
      </c>
      <c r="AH60" s="7">
        <v>115.4795412394389</v>
      </c>
    </row>
    <row r="61" spans="1:34" x14ac:dyDescent="0.3">
      <c r="A61" s="2">
        <v>41244</v>
      </c>
      <c r="B61" s="21">
        <v>4014</v>
      </c>
      <c r="C61" s="22">
        <v>917</v>
      </c>
      <c r="D61" s="22">
        <v>28792</v>
      </c>
      <c r="E61" s="22">
        <v>1915</v>
      </c>
      <c r="F61" s="22">
        <v>2377</v>
      </c>
      <c r="G61" s="22">
        <v>12147</v>
      </c>
      <c r="H61" s="22">
        <v>2752</v>
      </c>
      <c r="I61" s="31">
        <v>0.53</v>
      </c>
      <c r="J61" s="33">
        <v>7.2527850000000003</v>
      </c>
      <c r="K61" s="33">
        <v>7.0783100000000001</v>
      </c>
      <c r="L61" s="33">
        <v>6.9729150000000004</v>
      </c>
      <c r="M61" s="33">
        <v>7.0745300000000002</v>
      </c>
      <c r="N61" s="12">
        <v>0.68</v>
      </c>
      <c r="O61" s="9">
        <v>0.79</v>
      </c>
      <c r="P61" s="12">
        <v>88.5</v>
      </c>
      <c r="Q61" s="12">
        <v>2.0434999999999999</v>
      </c>
      <c r="R61" s="12">
        <v>92.2</v>
      </c>
      <c r="S61" s="12">
        <v>150.16</v>
      </c>
      <c r="T61" s="15">
        <v>7.0000000000000007E-2</v>
      </c>
      <c r="U61" s="13">
        <v>0.26</v>
      </c>
      <c r="V61" s="13">
        <v>1.72</v>
      </c>
      <c r="W61" s="15">
        <v>18.02</v>
      </c>
      <c r="X61" s="16">
        <v>88.25</v>
      </c>
      <c r="Y61" s="17">
        <v>230.3</v>
      </c>
      <c r="Z61" s="11">
        <v>162.94</v>
      </c>
      <c r="AA61" s="10">
        <v>5.63</v>
      </c>
      <c r="AB61" s="7">
        <v>-4.2729481205437763</v>
      </c>
      <c r="AC61" s="7">
        <f t="shared" si="3"/>
        <v>0.52582131485077088</v>
      </c>
      <c r="AD61" s="7">
        <f t="shared" si="4"/>
        <v>-0.17825500000000005</v>
      </c>
      <c r="AE61" s="7">
        <f t="shared" si="5"/>
        <v>1.65</v>
      </c>
      <c r="AF61" s="8">
        <v>7.6</v>
      </c>
      <c r="AG61" s="7">
        <v>83.087126070563414</v>
      </c>
      <c r="AH61" s="7">
        <v>120.35558904164405</v>
      </c>
    </row>
    <row r="62" spans="1:34" x14ac:dyDescent="0.3">
      <c r="A62" s="2">
        <v>41275</v>
      </c>
      <c r="B62" s="21">
        <v>4074</v>
      </c>
      <c r="C62" s="22">
        <v>899</v>
      </c>
      <c r="D62" s="22">
        <v>27800</v>
      </c>
      <c r="E62" s="22">
        <v>1842</v>
      </c>
      <c r="F62" s="22">
        <v>2482</v>
      </c>
      <c r="G62" s="22">
        <v>12554</v>
      </c>
      <c r="H62" s="22">
        <v>2749</v>
      </c>
      <c r="I62" s="31">
        <v>0.59</v>
      </c>
      <c r="J62" s="33">
        <v>7.2413409090909102</v>
      </c>
      <c r="K62" s="33">
        <v>7.0680227272727301</v>
      </c>
      <c r="L62" s="33">
        <v>6.9973090909090896</v>
      </c>
      <c r="M62" s="33">
        <v>7.1927318181818203</v>
      </c>
      <c r="N62" s="12">
        <v>0.34</v>
      </c>
      <c r="O62" s="9">
        <v>0.86</v>
      </c>
      <c r="P62" s="12">
        <v>86</v>
      </c>
      <c r="Q62" s="12">
        <v>1.9883</v>
      </c>
      <c r="R62" s="12">
        <v>94.5</v>
      </c>
      <c r="S62" s="12">
        <v>149.25</v>
      </c>
      <c r="T62" s="15">
        <v>7.0000000000000007E-2</v>
      </c>
      <c r="U62" s="13">
        <v>0.27</v>
      </c>
      <c r="V62" s="13">
        <v>1.91</v>
      </c>
      <c r="W62" s="15">
        <v>14.28</v>
      </c>
      <c r="X62" s="16">
        <v>94.69</v>
      </c>
      <c r="Y62" s="17">
        <v>228</v>
      </c>
      <c r="Z62" s="11">
        <v>163.5</v>
      </c>
      <c r="AA62" s="10">
        <v>5.7</v>
      </c>
      <c r="AB62" s="7">
        <v>-5.1224037644801141</v>
      </c>
      <c r="AC62" s="7">
        <f t="shared" si="3"/>
        <v>-0.12159307089251037</v>
      </c>
      <c r="AD62" s="7">
        <f t="shared" si="4"/>
        <v>-4.8609090909089936E-2</v>
      </c>
      <c r="AE62" s="7">
        <f t="shared" si="5"/>
        <v>1.8399999999999999</v>
      </c>
      <c r="AF62" s="8">
        <v>7.8</v>
      </c>
      <c r="AG62" s="7">
        <v>80.310958693280483</v>
      </c>
      <c r="AH62" s="7">
        <v>124.51600830954453</v>
      </c>
    </row>
    <row r="63" spans="1:34" x14ac:dyDescent="0.3">
      <c r="A63" s="2">
        <v>41306</v>
      </c>
      <c r="B63" s="21">
        <v>4116</v>
      </c>
      <c r="C63" s="22">
        <v>890</v>
      </c>
      <c r="D63" s="22">
        <v>27487</v>
      </c>
      <c r="E63" s="22">
        <v>1758</v>
      </c>
      <c r="F63" s="22">
        <v>2435</v>
      </c>
      <c r="G63" s="22">
        <v>12184</v>
      </c>
      <c r="H63" s="22">
        <v>2801</v>
      </c>
      <c r="I63" s="31">
        <v>0.48</v>
      </c>
      <c r="J63" s="33">
        <v>7.21835</v>
      </c>
      <c r="K63" s="33">
        <v>7.2216666666666702</v>
      </c>
      <c r="L63" s="33">
        <v>7.3261500000000002</v>
      </c>
      <c r="M63" s="33">
        <v>7.6833888888888904</v>
      </c>
      <c r="N63" s="12">
        <v>0.28999999999999998</v>
      </c>
      <c r="O63" s="9">
        <v>0.6</v>
      </c>
      <c r="P63" s="12">
        <v>83.58</v>
      </c>
      <c r="Q63" s="12">
        <v>1.9754</v>
      </c>
      <c r="R63" s="12">
        <v>88.1</v>
      </c>
      <c r="S63" s="12">
        <v>144.97999999999999</v>
      </c>
      <c r="T63" s="15">
        <v>0.1</v>
      </c>
      <c r="U63" s="13">
        <v>0.27</v>
      </c>
      <c r="V63" s="13">
        <v>1.98</v>
      </c>
      <c r="W63" s="15">
        <v>15.51</v>
      </c>
      <c r="X63" s="16">
        <v>95.32</v>
      </c>
      <c r="Y63" s="17">
        <v>226</v>
      </c>
      <c r="Z63" s="11">
        <v>165.8</v>
      </c>
      <c r="AA63" s="10">
        <v>5.5</v>
      </c>
      <c r="AB63" s="7">
        <v>-1.9424167721924617</v>
      </c>
      <c r="AC63" s="7">
        <f t="shared" si="3"/>
        <v>1.768865385290245</v>
      </c>
      <c r="AD63" s="7">
        <f t="shared" si="4"/>
        <v>0.46503888888889033</v>
      </c>
      <c r="AE63" s="7">
        <f t="shared" si="5"/>
        <v>1.88</v>
      </c>
      <c r="AF63" s="8">
        <v>8.1999999999999993</v>
      </c>
      <c r="AG63" s="7">
        <v>80.026814366133934</v>
      </c>
      <c r="AH63" s="7">
        <v>124.9581165913789</v>
      </c>
    </row>
    <row r="64" spans="1:34" x14ac:dyDescent="0.3">
      <c r="A64" s="2">
        <v>41334</v>
      </c>
      <c r="B64" s="21">
        <v>4288</v>
      </c>
      <c r="C64" s="22">
        <v>843</v>
      </c>
      <c r="D64" s="22">
        <v>27750</v>
      </c>
      <c r="E64" s="22">
        <v>1710</v>
      </c>
      <c r="F64" s="22">
        <v>2364</v>
      </c>
      <c r="G64" s="22">
        <v>11986</v>
      </c>
      <c r="H64" s="22">
        <v>2830</v>
      </c>
      <c r="I64" s="31">
        <v>0.54</v>
      </c>
      <c r="J64" s="33">
        <v>7.1905250000000001</v>
      </c>
      <c r="K64" s="33">
        <v>7.3190350000000004</v>
      </c>
      <c r="L64" s="33">
        <v>7.5397600000000002</v>
      </c>
      <c r="M64" s="33">
        <v>7.987215</v>
      </c>
      <c r="N64" s="12">
        <v>0.21</v>
      </c>
      <c r="O64" s="9">
        <v>0.47</v>
      </c>
      <c r="P64" s="12">
        <v>82.97</v>
      </c>
      <c r="Q64" s="12">
        <v>2.0137999999999998</v>
      </c>
      <c r="R64" s="12">
        <v>97.7</v>
      </c>
      <c r="S64" s="12">
        <v>137.22</v>
      </c>
      <c r="T64" s="15">
        <v>0.09</v>
      </c>
      <c r="U64" s="13">
        <v>0.26</v>
      </c>
      <c r="V64" s="13">
        <v>1.96</v>
      </c>
      <c r="W64" s="15">
        <v>12.7</v>
      </c>
      <c r="X64" s="16">
        <v>93.05</v>
      </c>
      <c r="Y64" s="17">
        <v>228.8</v>
      </c>
      <c r="Z64" s="11">
        <v>162.84</v>
      </c>
      <c r="AA64" s="10">
        <v>5.53</v>
      </c>
      <c r="AB64" s="7">
        <v>-0.25810244306220387</v>
      </c>
      <c r="AC64" s="7">
        <f t="shared" si="3"/>
        <v>1.3112523359123465</v>
      </c>
      <c r="AD64" s="7">
        <f t="shared" si="4"/>
        <v>0.7966899999999999</v>
      </c>
      <c r="AE64" s="7">
        <f t="shared" si="5"/>
        <v>1.8699999999999999</v>
      </c>
      <c r="AF64" s="8">
        <v>8.8000000000000007</v>
      </c>
      <c r="AG64" s="7">
        <v>81.289184200435145</v>
      </c>
      <c r="AH64" s="7">
        <v>123.01759573995662</v>
      </c>
    </row>
    <row r="65" spans="1:34" x14ac:dyDescent="0.3">
      <c r="A65" s="2">
        <v>41365</v>
      </c>
      <c r="B65" s="21">
        <v>4164</v>
      </c>
      <c r="C65" s="22">
        <v>822</v>
      </c>
      <c r="D65" s="22">
        <v>28241</v>
      </c>
      <c r="E65" s="22">
        <v>1693</v>
      </c>
      <c r="F65" s="22">
        <v>2423</v>
      </c>
      <c r="G65" s="22">
        <v>12023</v>
      </c>
      <c r="H65" s="22">
        <v>2852</v>
      </c>
      <c r="I65" s="31">
        <v>0.6</v>
      </c>
      <c r="J65" s="33">
        <v>7.5273772727272696</v>
      </c>
      <c r="K65" s="33">
        <v>7.6028954545454503</v>
      </c>
      <c r="L65" s="33">
        <v>7.75699545454545</v>
      </c>
      <c r="M65" s="33">
        <v>8.1031681818181802</v>
      </c>
      <c r="N65" s="12">
        <v>0.15</v>
      </c>
      <c r="O65" s="9">
        <v>0.55000000000000004</v>
      </c>
      <c r="P65" s="12">
        <v>83.3</v>
      </c>
      <c r="Q65" s="12">
        <v>2.0017</v>
      </c>
      <c r="R65" s="12">
        <v>101.8</v>
      </c>
      <c r="S65" s="12">
        <v>129.79</v>
      </c>
      <c r="T65" s="15">
        <v>0.06</v>
      </c>
      <c r="U65" s="13">
        <v>0.23</v>
      </c>
      <c r="V65" s="13">
        <v>1.76</v>
      </c>
      <c r="W65" s="15">
        <v>13.52</v>
      </c>
      <c r="X65" s="16">
        <v>92.07</v>
      </c>
      <c r="Y65" s="17">
        <v>228.1</v>
      </c>
      <c r="Z65" s="11">
        <v>157.35</v>
      </c>
      <c r="AA65" s="10">
        <v>5.56</v>
      </c>
      <c r="AB65" s="7">
        <v>-1.2433559467648445</v>
      </c>
      <c r="AC65" s="7">
        <f t="shared" si="3"/>
        <v>0.66075140962571854</v>
      </c>
      <c r="AD65" s="7">
        <f t="shared" si="4"/>
        <v>0.57579090909091057</v>
      </c>
      <c r="AE65" s="7">
        <f t="shared" si="5"/>
        <v>1.7</v>
      </c>
      <c r="AF65" s="8">
        <v>9.1</v>
      </c>
      <c r="AG65" s="7">
        <v>80.241663590335975</v>
      </c>
      <c r="AH65" s="7">
        <v>124.6235378550198</v>
      </c>
    </row>
    <row r="66" spans="1:34" x14ac:dyDescent="0.3">
      <c r="A66" s="2">
        <v>41395</v>
      </c>
      <c r="B66" s="21">
        <v>4305</v>
      </c>
      <c r="C66" s="22">
        <v>785</v>
      </c>
      <c r="D66" s="22">
        <v>28523</v>
      </c>
      <c r="E66" s="22">
        <v>1539</v>
      </c>
      <c r="F66" s="22">
        <v>2434</v>
      </c>
      <c r="G66" s="22">
        <v>11875</v>
      </c>
      <c r="H66" s="22">
        <v>2897</v>
      </c>
      <c r="I66" s="31">
        <v>0.57999999999999996</v>
      </c>
      <c r="J66" s="33">
        <v>7.8597952380952396</v>
      </c>
      <c r="K66" s="33">
        <v>7.90272857142857</v>
      </c>
      <c r="L66" s="33">
        <v>8.0040190476190496</v>
      </c>
      <c r="M66" s="33">
        <v>8.26080476190476</v>
      </c>
      <c r="N66" s="12">
        <v>0</v>
      </c>
      <c r="O66" s="9">
        <v>0.37</v>
      </c>
      <c r="P66" s="12">
        <v>84.33</v>
      </c>
      <c r="Q66" s="12">
        <v>2.1318999999999999</v>
      </c>
      <c r="R66" s="12">
        <v>105</v>
      </c>
      <c r="S66" s="12">
        <v>127.62</v>
      </c>
      <c r="T66" s="15">
        <v>0.04</v>
      </c>
      <c r="U66" s="13">
        <v>0.25</v>
      </c>
      <c r="V66" s="13">
        <v>1.93</v>
      </c>
      <c r="W66" s="15">
        <v>16.3</v>
      </c>
      <c r="X66" s="16">
        <v>94.8</v>
      </c>
      <c r="Y66" s="17">
        <v>223.3</v>
      </c>
      <c r="Z66" s="11">
        <v>146.53</v>
      </c>
      <c r="AA66" s="10">
        <v>5.62</v>
      </c>
      <c r="AB66" s="7">
        <v>1.0885223017446961</v>
      </c>
      <c r="AC66" s="7">
        <f t="shared" ref="AC66:AC97" si="6">M66-100*((1+I66/100)^(12)-1)</f>
        <v>1.0744317578798004</v>
      </c>
      <c r="AD66" s="7">
        <f t="shared" ref="AD66:AD97" si="7">M66-J66</f>
        <v>0.40100952380952037</v>
      </c>
      <c r="AE66" s="7">
        <f t="shared" ref="AE66:AE97" si="8">V66-T66</f>
        <v>1.89</v>
      </c>
      <c r="AF66" s="8">
        <v>9</v>
      </c>
      <c r="AG66" s="7">
        <v>85.157158994507242</v>
      </c>
      <c r="AH66" s="7">
        <v>117.42993916277803</v>
      </c>
    </row>
    <row r="67" spans="1:34" x14ac:dyDescent="0.3">
      <c r="A67" s="2">
        <v>41426</v>
      </c>
      <c r="B67" s="21">
        <v>3850</v>
      </c>
      <c r="C67" s="22">
        <v>711</v>
      </c>
      <c r="D67" s="22">
        <v>25407</v>
      </c>
      <c r="E67" s="22">
        <v>1443</v>
      </c>
      <c r="F67" s="22">
        <v>2304</v>
      </c>
      <c r="G67" s="22">
        <v>11346</v>
      </c>
      <c r="H67" s="22">
        <v>2590</v>
      </c>
      <c r="I67" s="31">
        <v>0.59</v>
      </c>
      <c r="J67" s="33">
        <v>8.2509899999999998</v>
      </c>
      <c r="K67" s="33">
        <v>8.4637499999999992</v>
      </c>
      <c r="L67" s="33">
        <v>8.7734699999999997</v>
      </c>
      <c r="M67" s="33">
        <v>9.3268550000000001</v>
      </c>
      <c r="N67" s="12">
        <v>0.75</v>
      </c>
      <c r="O67" s="9">
        <v>0.26</v>
      </c>
      <c r="P67" s="12">
        <v>90.18</v>
      </c>
      <c r="Q67" s="12">
        <v>2.2155999999999998</v>
      </c>
      <c r="R67" s="12">
        <v>101.7</v>
      </c>
      <c r="S67" s="12">
        <v>132.37</v>
      </c>
      <c r="T67" s="15">
        <v>0.05</v>
      </c>
      <c r="U67" s="13">
        <v>0.33</v>
      </c>
      <c r="V67" s="13">
        <v>2.2999999999999998</v>
      </c>
      <c r="W67" s="15">
        <v>16.86</v>
      </c>
      <c r="X67" s="16">
        <v>95.8</v>
      </c>
      <c r="Y67" s="17">
        <v>222.2</v>
      </c>
      <c r="Z67" s="11">
        <v>143.41999999999999</v>
      </c>
      <c r="AA67" s="10">
        <v>5.74</v>
      </c>
      <c r="AB67" s="7">
        <v>2.5749950565302155</v>
      </c>
      <c r="AC67" s="7">
        <f t="shared" si="6"/>
        <v>2.0125301109256695</v>
      </c>
      <c r="AD67" s="7">
        <f t="shared" si="7"/>
        <v>1.0758650000000003</v>
      </c>
      <c r="AE67" s="7">
        <f t="shared" si="8"/>
        <v>2.25</v>
      </c>
      <c r="AF67" s="8">
        <v>9.1</v>
      </c>
      <c r="AG67" s="7">
        <v>88.397887397928713</v>
      </c>
      <c r="AH67" s="7">
        <v>113.1248754281238</v>
      </c>
    </row>
    <row r="68" spans="1:34" x14ac:dyDescent="0.3">
      <c r="A68" s="2">
        <v>41456</v>
      </c>
      <c r="B68" s="21">
        <v>3862</v>
      </c>
      <c r="C68" s="22">
        <v>712</v>
      </c>
      <c r="D68" s="22">
        <v>25929</v>
      </c>
      <c r="E68" s="22">
        <v>1552</v>
      </c>
      <c r="F68" s="22">
        <v>2334</v>
      </c>
      <c r="G68" s="22">
        <v>11619</v>
      </c>
      <c r="H68" s="22">
        <v>2663</v>
      </c>
      <c r="I68" s="31">
        <v>0.71</v>
      </c>
      <c r="J68" s="33">
        <v>8.7623695652173907</v>
      </c>
      <c r="K68" s="33">
        <v>8.7248217391304408</v>
      </c>
      <c r="L68" s="33">
        <v>8.8102086956521806</v>
      </c>
      <c r="M68" s="33">
        <v>9.2114739130434806</v>
      </c>
      <c r="N68" s="12">
        <v>0.26</v>
      </c>
      <c r="O68" s="9">
        <v>0.03</v>
      </c>
      <c r="P68" s="12">
        <v>93.45</v>
      </c>
      <c r="Q68" s="12">
        <v>2.2902999999999998</v>
      </c>
      <c r="R68" s="12">
        <v>108</v>
      </c>
      <c r="S68" s="12">
        <v>133.78</v>
      </c>
      <c r="T68" s="15">
        <v>0.04</v>
      </c>
      <c r="U68" s="13">
        <v>0.34</v>
      </c>
      <c r="V68" s="13">
        <v>2.58</v>
      </c>
      <c r="W68" s="15">
        <v>13.45</v>
      </c>
      <c r="X68" s="16">
        <v>104.61</v>
      </c>
      <c r="Y68" s="17">
        <v>225.3</v>
      </c>
      <c r="Z68" s="11">
        <v>136.94</v>
      </c>
      <c r="AA68" s="10">
        <v>5.66</v>
      </c>
      <c r="AB68" s="7">
        <v>5.2994054055989688</v>
      </c>
      <c r="AC68" s="7">
        <f t="shared" si="6"/>
        <v>0.35076664236385646</v>
      </c>
      <c r="AD68" s="7">
        <f t="shared" si="7"/>
        <v>0.44910434782608988</v>
      </c>
      <c r="AE68" s="7">
        <f t="shared" si="8"/>
        <v>2.54</v>
      </c>
      <c r="AF68" s="8">
        <v>9</v>
      </c>
      <c r="AG68" s="7">
        <v>91.484810909509207</v>
      </c>
      <c r="AH68" s="7">
        <v>109.30776268304633</v>
      </c>
    </row>
    <row r="69" spans="1:34" x14ac:dyDescent="0.3">
      <c r="A69" s="2">
        <v>41487</v>
      </c>
      <c r="B69" s="21">
        <v>3889</v>
      </c>
      <c r="C69" s="22">
        <v>693</v>
      </c>
      <c r="D69" s="22">
        <v>25316</v>
      </c>
      <c r="E69" s="22">
        <v>1756</v>
      </c>
      <c r="F69" s="22">
        <v>2334</v>
      </c>
      <c r="G69" s="22">
        <v>12156</v>
      </c>
      <c r="H69" s="22">
        <v>2495</v>
      </c>
      <c r="I69" s="31">
        <v>0.7</v>
      </c>
      <c r="J69" s="33">
        <v>9.0291363636363595</v>
      </c>
      <c r="K69" s="33">
        <v>9.0829409090909099</v>
      </c>
      <c r="L69" s="33">
        <v>9.2756318181818198</v>
      </c>
      <c r="M69" s="33">
        <v>9.8178590909090904</v>
      </c>
      <c r="N69" s="12">
        <v>0.15</v>
      </c>
      <c r="O69" s="9">
        <v>0.24</v>
      </c>
      <c r="P69" s="12">
        <v>98.06</v>
      </c>
      <c r="Q69" s="12">
        <v>2.3725000000000001</v>
      </c>
      <c r="R69" s="12">
        <v>112</v>
      </c>
      <c r="S69" s="12">
        <v>148.77000000000001</v>
      </c>
      <c r="T69" s="15">
        <v>0.04</v>
      </c>
      <c r="U69" s="13">
        <v>0.36</v>
      </c>
      <c r="V69" s="13">
        <v>2.74</v>
      </c>
      <c r="W69" s="15">
        <v>17.010000000000002</v>
      </c>
      <c r="X69" s="16">
        <v>106.57</v>
      </c>
      <c r="Y69" s="17">
        <v>225.2</v>
      </c>
      <c r="Z69" s="11">
        <v>133</v>
      </c>
      <c r="AA69" s="10">
        <v>6.06</v>
      </c>
      <c r="AB69" s="7">
        <v>3.1416782233847371</v>
      </c>
      <c r="AC69" s="7">
        <f t="shared" si="6"/>
        <v>1.0867928993585618</v>
      </c>
      <c r="AD69" s="7">
        <f t="shared" si="7"/>
        <v>0.78872272727273085</v>
      </c>
      <c r="AE69" s="7">
        <f t="shared" si="8"/>
        <v>2.7</v>
      </c>
      <c r="AF69" s="8">
        <v>8.6</v>
      </c>
      <c r="AG69" s="7">
        <v>94.673912252950174</v>
      </c>
      <c r="AH69" s="7">
        <v>105.62571844799183</v>
      </c>
    </row>
    <row r="70" spans="1:34" x14ac:dyDescent="0.3">
      <c r="A70" s="2">
        <v>41518</v>
      </c>
      <c r="B70" s="21">
        <v>4213</v>
      </c>
      <c r="C70" s="22">
        <v>759</v>
      </c>
      <c r="D70" s="22">
        <v>27037</v>
      </c>
      <c r="E70" s="22">
        <v>1748</v>
      </c>
      <c r="F70" s="22">
        <v>2414</v>
      </c>
      <c r="G70" s="22">
        <v>12357</v>
      </c>
      <c r="H70" s="22">
        <v>2659</v>
      </c>
      <c r="I70" s="31">
        <v>0.7</v>
      </c>
      <c r="J70" s="33">
        <v>9.2924476190476195</v>
      </c>
      <c r="K70" s="33">
        <v>9.3583380952380999</v>
      </c>
      <c r="L70" s="33">
        <v>9.5712238095238096</v>
      </c>
      <c r="M70" s="33">
        <v>10.1351142857143</v>
      </c>
      <c r="N70" s="12">
        <v>1.5</v>
      </c>
      <c r="O70" s="9">
        <v>0.35</v>
      </c>
      <c r="P70" s="12">
        <v>94.79</v>
      </c>
      <c r="Q70" s="12">
        <v>2.23</v>
      </c>
      <c r="R70" s="12">
        <v>107.3</v>
      </c>
      <c r="S70" s="12">
        <v>144.31</v>
      </c>
      <c r="T70" s="15">
        <v>0.02</v>
      </c>
      <c r="U70" s="13">
        <v>0.4</v>
      </c>
      <c r="V70" s="13">
        <v>2.81</v>
      </c>
      <c r="W70" s="15">
        <v>16.600000000000001</v>
      </c>
      <c r="X70" s="16">
        <v>106.29</v>
      </c>
      <c r="Y70" s="17">
        <v>223.9</v>
      </c>
      <c r="Z70" s="11">
        <v>134.86000000000001</v>
      </c>
      <c r="AA70" s="10">
        <v>6.16</v>
      </c>
      <c r="AB70" s="7">
        <v>1.8781992801385163</v>
      </c>
      <c r="AC70" s="7">
        <f t="shared" si="6"/>
        <v>1.4040480941637714</v>
      </c>
      <c r="AD70" s="7">
        <f t="shared" si="7"/>
        <v>0.84266666666668044</v>
      </c>
      <c r="AE70" s="7">
        <f t="shared" si="8"/>
        <v>2.79</v>
      </c>
      <c r="AF70" s="8">
        <v>8.1</v>
      </c>
      <c r="AG70" s="7">
        <v>88.671837505966622</v>
      </c>
      <c r="AH70" s="7">
        <v>112.77537808243922</v>
      </c>
    </row>
    <row r="71" spans="1:34" x14ac:dyDescent="0.3">
      <c r="A71" s="2">
        <v>41548</v>
      </c>
      <c r="B71" s="21">
        <v>4544</v>
      </c>
      <c r="C71" s="22">
        <v>756</v>
      </c>
      <c r="D71" s="22">
        <v>27821</v>
      </c>
      <c r="E71" s="22">
        <v>1905</v>
      </c>
      <c r="F71" s="22">
        <v>2414</v>
      </c>
      <c r="G71" s="22">
        <v>12428</v>
      </c>
      <c r="H71" s="22">
        <v>2760</v>
      </c>
      <c r="I71" s="31">
        <v>0.8</v>
      </c>
      <c r="J71" s="33">
        <v>9.5948565217391302</v>
      </c>
      <c r="K71" s="33">
        <v>9.6846695652173906</v>
      </c>
      <c r="L71" s="33">
        <v>9.8776347826087001</v>
      </c>
      <c r="M71" s="33">
        <v>10.3132608695652</v>
      </c>
      <c r="N71" s="12">
        <v>0.86</v>
      </c>
      <c r="O71" s="9">
        <v>0.56999999999999995</v>
      </c>
      <c r="P71" s="12">
        <v>91.47</v>
      </c>
      <c r="Q71" s="12">
        <v>2.2025999999999999</v>
      </c>
      <c r="R71" s="12">
        <v>112.6</v>
      </c>
      <c r="S71" s="12">
        <v>140.85</v>
      </c>
      <c r="T71" s="15">
        <v>0.05</v>
      </c>
      <c r="U71" s="13">
        <v>0.34</v>
      </c>
      <c r="V71" s="13">
        <v>2.62</v>
      </c>
      <c r="W71" s="15">
        <v>13.75</v>
      </c>
      <c r="X71" s="16">
        <v>100.54</v>
      </c>
      <c r="Y71" s="17">
        <v>224.9</v>
      </c>
      <c r="Z71" s="11">
        <v>139.1</v>
      </c>
      <c r="AA71" s="10">
        <v>6.25</v>
      </c>
      <c r="AB71" s="7">
        <v>-0.80856097792958437</v>
      </c>
      <c r="AC71" s="7">
        <f t="shared" si="6"/>
        <v>0.279391497950499</v>
      </c>
      <c r="AD71" s="7">
        <f t="shared" si="7"/>
        <v>0.71840434782606977</v>
      </c>
      <c r="AE71" s="7">
        <f t="shared" si="8"/>
        <v>2.5700000000000003</v>
      </c>
      <c r="AF71" s="8">
        <v>7.7</v>
      </c>
      <c r="AG71" s="7">
        <v>86.819858229753635</v>
      </c>
      <c r="AH71" s="7">
        <v>115.18102199080701</v>
      </c>
    </row>
    <row r="72" spans="1:34" x14ac:dyDescent="0.3">
      <c r="A72" s="2">
        <v>41579</v>
      </c>
      <c r="B72" s="21">
        <v>4323</v>
      </c>
      <c r="C72" s="22">
        <v>709</v>
      </c>
      <c r="D72" s="22">
        <v>27027</v>
      </c>
      <c r="E72" s="22">
        <v>1923</v>
      </c>
      <c r="F72" s="22">
        <v>2437</v>
      </c>
      <c r="G72" s="22">
        <v>12521</v>
      </c>
      <c r="H72" s="22">
        <v>2724</v>
      </c>
      <c r="I72" s="31">
        <v>0.71</v>
      </c>
      <c r="J72" s="33">
        <v>9.8862699999999997</v>
      </c>
      <c r="K72" s="33">
        <v>9.9919100000000007</v>
      </c>
      <c r="L72" s="33">
        <v>10.240254999999999</v>
      </c>
      <c r="M72" s="33">
        <v>10.816789999999999</v>
      </c>
      <c r="N72" s="12">
        <v>0.28999999999999998</v>
      </c>
      <c r="O72" s="9">
        <v>0.54</v>
      </c>
      <c r="P72" s="12">
        <v>94.71</v>
      </c>
      <c r="Q72" s="12">
        <v>2.3249</v>
      </c>
      <c r="R72" s="12">
        <v>106.1</v>
      </c>
      <c r="S72" s="12">
        <v>144.34</v>
      </c>
      <c r="T72" s="15">
        <v>7.0000000000000007E-2</v>
      </c>
      <c r="U72" s="13">
        <v>0.3</v>
      </c>
      <c r="V72" s="13">
        <v>2.72</v>
      </c>
      <c r="W72" s="15">
        <v>13.7</v>
      </c>
      <c r="X72" s="16">
        <v>93.86</v>
      </c>
      <c r="Y72" s="17">
        <v>228.9</v>
      </c>
      <c r="Z72" s="11">
        <v>138.69999999999999</v>
      </c>
      <c r="AA72" s="10">
        <v>6.14</v>
      </c>
      <c r="AB72" s="7">
        <v>-0.53596266408765381</v>
      </c>
      <c r="AC72" s="7">
        <f t="shared" si="6"/>
        <v>1.9560827293203751</v>
      </c>
      <c r="AD72" s="7">
        <f t="shared" si="7"/>
        <v>0.93051999999999957</v>
      </c>
      <c r="AE72" s="7">
        <f t="shared" si="8"/>
        <v>2.6500000000000004</v>
      </c>
      <c r="AF72" s="8">
        <v>7.5</v>
      </c>
      <c r="AG72" s="7">
        <v>90.835113080415297</v>
      </c>
      <c r="AH72" s="7">
        <v>110.089586073913</v>
      </c>
    </row>
    <row r="73" spans="1:34" x14ac:dyDescent="0.3">
      <c r="A73" s="2">
        <v>41609</v>
      </c>
      <c r="B73" s="21">
        <v>4132</v>
      </c>
      <c r="C73" s="22">
        <v>675</v>
      </c>
      <c r="D73" s="22">
        <v>26250</v>
      </c>
      <c r="E73" s="22">
        <v>2007</v>
      </c>
      <c r="F73" s="22">
        <v>2395</v>
      </c>
      <c r="G73" s="22">
        <v>12539</v>
      </c>
      <c r="H73" s="22">
        <v>2674</v>
      </c>
      <c r="I73" s="31">
        <v>0.78</v>
      </c>
      <c r="J73" s="33">
        <v>10.2351047619048</v>
      </c>
      <c r="K73" s="33">
        <v>10.1333047619048</v>
      </c>
      <c r="L73" s="33">
        <v>10.202633333333299</v>
      </c>
      <c r="M73" s="33">
        <v>10.695399999999999</v>
      </c>
      <c r="N73" s="12">
        <v>0.6</v>
      </c>
      <c r="O73" s="9">
        <v>0.92</v>
      </c>
      <c r="P73" s="12">
        <v>95.87</v>
      </c>
      <c r="Q73" s="12">
        <v>2.3426</v>
      </c>
      <c r="R73" s="12">
        <v>90.1</v>
      </c>
      <c r="S73" s="12">
        <v>147.96</v>
      </c>
      <c r="T73" s="15">
        <v>7.0000000000000007E-2</v>
      </c>
      <c r="U73" s="13">
        <v>0.34</v>
      </c>
      <c r="V73" s="13">
        <v>2.9</v>
      </c>
      <c r="W73" s="15">
        <v>13.72</v>
      </c>
      <c r="X73" s="16">
        <v>97.63</v>
      </c>
      <c r="Y73" s="17">
        <v>232.5</v>
      </c>
      <c r="Z73" s="11">
        <v>135.5</v>
      </c>
      <c r="AA73" s="10">
        <v>6.11</v>
      </c>
      <c r="AB73" s="7">
        <v>-5.50611502691262</v>
      </c>
      <c r="AC73" s="7">
        <f t="shared" si="6"/>
        <v>0.92323032388241799</v>
      </c>
      <c r="AD73" s="7">
        <f t="shared" si="7"/>
        <v>0.46029523809519901</v>
      </c>
      <c r="AE73" s="7">
        <f t="shared" si="8"/>
        <v>2.83</v>
      </c>
      <c r="AF73" s="8">
        <v>7.5</v>
      </c>
      <c r="AG73" s="7">
        <v>90.862158038900802</v>
      </c>
      <c r="AH73" s="7">
        <v>110.05681810593472</v>
      </c>
    </row>
    <row r="74" spans="1:34" x14ac:dyDescent="0.3">
      <c r="A74" s="2">
        <v>41640</v>
      </c>
      <c r="B74" s="21">
        <v>3824</v>
      </c>
      <c r="C74" s="22">
        <v>613</v>
      </c>
      <c r="D74" s="22">
        <v>25207</v>
      </c>
      <c r="E74" s="22">
        <v>1826</v>
      </c>
      <c r="F74" s="22">
        <v>2194</v>
      </c>
      <c r="G74" s="22">
        <v>11499</v>
      </c>
      <c r="H74" s="22">
        <v>2513</v>
      </c>
      <c r="I74" s="31">
        <v>0.84</v>
      </c>
      <c r="J74" s="33">
        <v>10.7447045454545</v>
      </c>
      <c r="K74" s="33">
        <v>10.5945545454545</v>
      </c>
      <c r="L74" s="33">
        <v>10.6233545454545</v>
      </c>
      <c r="M74" s="33">
        <v>11.093977272727299</v>
      </c>
      <c r="N74" s="12">
        <v>0.48</v>
      </c>
      <c r="O74" s="9">
        <v>0.55000000000000004</v>
      </c>
      <c r="P74" s="12">
        <v>95.6</v>
      </c>
      <c r="Q74" s="12">
        <v>2.4262999999999999</v>
      </c>
      <c r="R74" s="12">
        <v>92.6</v>
      </c>
      <c r="S74" s="12">
        <v>149.5</v>
      </c>
      <c r="T74" s="15">
        <v>0.04</v>
      </c>
      <c r="U74" s="13">
        <v>0.39</v>
      </c>
      <c r="V74" s="13">
        <v>2.86</v>
      </c>
      <c r="W74" s="15">
        <v>18.41</v>
      </c>
      <c r="X74" s="16">
        <v>94.62</v>
      </c>
      <c r="Y74" s="17">
        <v>238</v>
      </c>
      <c r="Z74" s="11">
        <v>132.80000000000001</v>
      </c>
      <c r="AA74" s="10">
        <v>6.02</v>
      </c>
      <c r="AB74" s="7">
        <v>-0.78335594676484455</v>
      </c>
      <c r="AC74" s="7">
        <f t="shared" si="6"/>
        <v>0.53499199347071702</v>
      </c>
      <c r="AD74" s="7">
        <f t="shared" si="7"/>
        <v>0.34927272727279934</v>
      </c>
      <c r="AE74" s="7">
        <f t="shared" si="8"/>
        <v>2.82</v>
      </c>
      <c r="AF74" s="8">
        <v>7.8</v>
      </c>
      <c r="AG74" s="7">
        <v>93.811012553184966</v>
      </c>
      <c r="AH74" s="7">
        <v>106.59729308785178</v>
      </c>
    </row>
    <row r="75" spans="1:34" x14ac:dyDescent="0.3">
      <c r="A75" s="2">
        <v>41671</v>
      </c>
      <c r="B75" s="21">
        <v>3970</v>
      </c>
      <c r="C75" s="22">
        <v>631</v>
      </c>
      <c r="D75" s="22">
        <v>23057</v>
      </c>
      <c r="E75" s="22">
        <v>1644</v>
      </c>
      <c r="F75" s="22">
        <v>2228</v>
      </c>
      <c r="G75" s="22">
        <v>11164</v>
      </c>
      <c r="H75" s="22">
        <v>2390</v>
      </c>
      <c r="I75" s="31">
        <v>0.78</v>
      </c>
      <c r="J75" s="33">
        <v>10.8377</v>
      </c>
      <c r="K75" s="33">
        <v>10.814795</v>
      </c>
      <c r="L75" s="33">
        <v>10.958005</v>
      </c>
      <c r="M75" s="33">
        <v>11.472110000000001</v>
      </c>
      <c r="N75" s="12">
        <v>0.38</v>
      </c>
      <c r="O75" s="9">
        <v>0.69</v>
      </c>
      <c r="P75" s="12">
        <v>94.72</v>
      </c>
      <c r="Q75" s="12">
        <v>2.3334000000000001</v>
      </c>
      <c r="R75" s="12">
        <v>92.3</v>
      </c>
      <c r="S75" s="12">
        <v>150.76</v>
      </c>
      <c r="T75" s="15">
        <v>0.05</v>
      </c>
      <c r="U75" s="13">
        <v>0.33</v>
      </c>
      <c r="V75" s="13">
        <v>2.71</v>
      </c>
      <c r="W75" s="15">
        <v>14</v>
      </c>
      <c r="X75" s="16">
        <v>100.82</v>
      </c>
      <c r="Y75" s="17">
        <v>234.9</v>
      </c>
      <c r="Z75" s="11">
        <v>132.30000000000001</v>
      </c>
      <c r="AA75" s="10">
        <v>6.17</v>
      </c>
      <c r="AB75" s="7">
        <v>-2.4315666489925203</v>
      </c>
      <c r="AC75" s="7">
        <f t="shared" si="6"/>
        <v>1.6999403238824193</v>
      </c>
      <c r="AD75" s="7">
        <f t="shared" si="7"/>
        <v>0.63441000000000081</v>
      </c>
      <c r="AE75" s="7">
        <f t="shared" si="8"/>
        <v>2.66</v>
      </c>
      <c r="AF75" s="8">
        <v>8.6999999999999993</v>
      </c>
      <c r="AG75" s="7">
        <v>89.900950363554045</v>
      </c>
      <c r="AH75" s="7">
        <v>111.23352934046414</v>
      </c>
    </row>
    <row r="76" spans="1:34" x14ac:dyDescent="0.3">
      <c r="A76" s="2">
        <v>41699</v>
      </c>
      <c r="B76" s="21">
        <v>4412</v>
      </c>
      <c r="C76" s="22">
        <v>667</v>
      </c>
      <c r="D76" s="22">
        <v>24838</v>
      </c>
      <c r="E76" s="22">
        <v>1645</v>
      </c>
      <c r="F76" s="22">
        <v>2336</v>
      </c>
      <c r="G76" s="22">
        <v>11450</v>
      </c>
      <c r="H76" s="22">
        <v>2602</v>
      </c>
      <c r="I76" s="31">
        <v>0.76</v>
      </c>
      <c r="J76" s="33">
        <v>10.972594736842099</v>
      </c>
      <c r="K76" s="33">
        <v>10.832642105263201</v>
      </c>
      <c r="L76" s="33">
        <v>10.9183421052632</v>
      </c>
      <c r="M76" s="33">
        <v>11.450247368421101</v>
      </c>
      <c r="N76" s="12">
        <v>1.67</v>
      </c>
      <c r="O76" s="9">
        <v>0.92</v>
      </c>
      <c r="P76" s="12">
        <v>91.68</v>
      </c>
      <c r="Q76" s="12">
        <v>2.2629999999999999</v>
      </c>
      <c r="R76" s="12">
        <v>97.3</v>
      </c>
      <c r="S76" s="12">
        <v>145.86000000000001</v>
      </c>
      <c r="T76" s="15">
        <v>0.05</v>
      </c>
      <c r="U76" s="13">
        <v>0.4</v>
      </c>
      <c r="V76" s="13">
        <v>2.72</v>
      </c>
      <c r="W76" s="15">
        <v>13.88</v>
      </c>
      <c r="X76" s="16">
        <v>100.8</v>
      </c>
      <c r="Y76" s="17">
        <v>231.3</v>
      </c>
      <c r="Z76" s="11">
        <v>121.39</v>
      </c>
      <c r="AA76" s="10">
        <v>6.42</v>
      </c>
      <c r="AB76" s="7">
        <v>-5.1961150269126204</v>
      </c>
      <c r="AC76" s="7">
        <f t="shared" si="6"/>
        <v>1.9392067275917082</v>
      </c>
      <c r="AD76" s="7">
        <f t="shared" si="7"/>
        <v>0.47765263157900151</v>
      </c>
      <c r="AE76" s="7">
        <f t="shared" si="8"/>
        <v>2.6700000000000004</v>
      </c>
      <c r="AF76" s="8">
        <v>9.4</v>
      </c>
      <c r="AG76" s="7">
        <v>86.996045978325697</v>
      </c>
      <c r="AH76" s="7">
        <v>114.94775294145451</v>
      </c>
    </row>
    <row r="77" spans="1:34" x14ac:dyDescent="0.3">
      <c r="A77" s="2">
        <v>41730</v>
      </c>
      <c r="B77" s="21">
        <v>4690</v>
      </c>
      <c r="C77" s="22">
        <v>650</v>
      </c>
      <c r="D77" s="22">
        <v>25845</v>
      </c>
      <c r="E77" s="22">
        <v>1512</v>
      </c>
      <c r="F77" s="22">
        <v>2371</v>
      </c>
      <c r="G77" s="22">
        <v>11271</v>
      </c>
      <c r="H77" s="22">
        <v>2723</v>
      </c>
      <c r="I77" s="31">
        <v>0.82</v>
      </c>
      <c r="J77" s="33">
        <v>11.174735</v>
      </c>
      <c r="K77" s="33">
        <v>10.901215000000001</v>
      </c>
      <c r="L77" s="33">
        <v>10.90781</v>
      </c>
      <c r="M77" s="33">
        <v>11.409520000000001</v>
      </c>
      <c r="N77" s="12">
        <v>0.78</v>
      </c>
      <c r="O77" s="9">
        <v>0.67</v>
      </c>
      <c r="P77" s="12">
        <v>87.63</v>
      </c>
      <c r="Q77" s="12">
        <v>2.2360000000000002</v>
      </c>
      <c r="R77" s="12">
        <v>96</v>
      </c>
      <c r="S77" s="12">
        <v>142.47</v>
      </c>
      <c r="T77" s="15">
        <v>0.03</v>
      </c>
      <c r="U77" s="13">
        <v>0.42</v>
      </c>
      <c r="V77" s="13">
        <v>2.71</v>
      </c>
      <c r="W77" s="15">
        <v>13.41</v>
      </c>
      <c r="X77" s="16">
        <v>102.07</v>
      </c>
      <c r="Y77" s="17">
        <v>234.6</v>
      </c>
      <c r="Z77" s="11">
        <v>115.8</v>
      </c>
      <c r="AA77" s="10">
        <v>6.22</v>
      </c>
      <c r="AB77" s="7">
        <v>-2.1229916117545811</v>
      </c>
      <c r="AC77" s="7">
        <f t="shared" si="6"/>
        <v>1.1133791391806422</v>
      </c>
      <c r="AD77" s="7">
        <f t="shared" si="7"/>
        <v>0.23478500000000047</v>
      </c>
      <c r="AE77" s="7">
        <f t="shared" si="8"/>
        <v>2.68</v>
      </c>
      <c r="AF77" s="8">
        <v>9.6</v>
      </c>
      <c r="AG77" s="7">
        <v>85.567042482538952</v>
      </c>
      <c r="AH77" s="7">
        <v>116.86742593727753</v>
      </c>
    </row>
    <row r="78" spans="1:34" x14ac:dyDescent="0.3">
      <c r="A78" s="2">
        <v>41760</v>
      </c>
      <c r="B78" s="21">
        <v>4585</v>
      </c>
      <c r="C78" s="22">
        <v>645</v>
      </c>
      <c r="D78" s="22">
        <v>26328</v>
      </c>
      <c r="E78" s="22">
        <v>1482</v>
      </c>
      <c r="F78" s="22">
        <v>2420</v>
      </c>
      <c r="G78" s="22">
        <v>11191</v>
      </c>
      <c r="H78" s="22">
        <v>2737</v>
      </c>
      <c r="I78" s="31">
        <v>0.86</v>
      </c>
      <c r="J78" s="33">
        <v>11.0837619047619</v>
      </c>
      <c r="K78" s="33">
        <v>10.868219047619</v>
      </c>
      <c r="L78" s="33">
        <v>10.903404761904801</v>
      </c>
      <c r="M78" s="33">
        <v>11.3390095238095</v>
      </c>
      <c r="N78" s="12">
        <v>-0.13</v>
      </c>
      <c r="O78" s="9">
        <v>0.46</v>
      </c>
      <c r="P78" s="12">
        <v>86.9</v>
      </c>
      <c r="Q78" s="12">
        <v>2.2389999999999999</v>
      </c>
      <c r="R78" s="12">
        <v>101.7</v>
      </c>
      <c r="S78" s="12">
        <v>140.9</v>
      </c>
      <c r="T78" s="15">
        <v>0.03</v>
      </c>
      <c r="U78" s="13">
        <v>0.39</v>
      </c>
      <c r="V78" s="13">
        <v>2.56</v>
      </c>
      <c r="W78" s="15">
        <v>11.4</v>
      </c>
      <c r="X78" s="16">
        <v>102.18</v>
      </c>
      <c r="Y78" s="17">
        <v>233.5</v>
      </c>
      <c r="Z78" s="11">
        <v>107.94</v>
      </c>
      <c r="AA78" s="10">
        <v>6.03</v>
      </c>
      <c r="AB78" s="7">
        <v>0.36818028059133301</v>
      </c>
      <c r="AC78" s="7">
        <f t="shared" si="6"/>
        <v>0.51660575932938535</v>
      </c>
      <c r="AD78" s="7">
        <f t="shared" si="7"/>
        <v>0.25524761904759963</v>
      </c>
      <c r="AE78" s="7">
        <f t="shared" si="8"/>
        <v>2.5300000000000002</v>
      </c>
      <c r="AF78" s="8">
        <v>9.5</v>
      </c>
      <c r="AG78" s="7">
        <v>85.467725405517115</v>
      </c>
      <c r="AH78" s="7">
        <v>117.0032307815984</v>
      </c>
    </row>
    <row r="79" spans="1:34" x14ac:dyDescent="0.3">
      <c r="A79" s="2">
        <v>41791</v>
      </c>
      <c r="B79" s="21">
        <v>4831</v>
      </c>
      <c r="C79" s="22">
        <v>660</v>
      </c>
      <c r="D79" s="22">
        <v>28133</v>
      </c>
      <c r="E79" s="22">
        <v>1481</v>
      </c>
      <c r="F79" s="22">
        <v>2529</v>
      </c>
      <c r="G79" s="22">
        <v>11446</v>
      </c>
      <c r="H79" s="22">
        <v>2940</v>
      </c>
      <c r="I79" s="31">
        <v>0.82</v>
      </c>
      <c r="J79" s="33">
        <v>11.035439999999999</v>
      </c>
      <c r="K79" s="33">
        <v>10.852734999999999</v>
      </c>
      <c r="L79" s="33">
        <v>10.830360000000001</v>
      </c>
      <c r="M79" s="33">
        <v>11.082079999999999</v>
      </c>
      <c r="N79" s="12">
        <v>-0.74</v>
      </c>
      <c r="O79" s="9">
        <v>0.4</v>
      </c>
      <c r="P79" s="12">
        <v>87.05</v>
      </c>
      <c r="Q79" s="12">
        <v>2.2025000000000001</v>
      </c>
      <c r="R79" s="12">
        <v>94.9</v>
      </c>
      <c r="S79" s="12">
        <v>142.82</v>
      </c>
      <c r="T79" s="15">
        <v>0.04</v>
      </c>
      <c r="U79" s="13">
        <v>0.45</v>
      </c>
      <c r="V79" s="13">
        <v>2.6</v>
      </c>
      <c r="W79" s="15">
        <v>11.57</v>
      </c>
      <c r="X79" s="16">
        <v>105.79</v>
      </c>
      <c r="Y79" s="17">
        <v>232.6</v>
      </c>
      <c r="Z79" s="11">
        <v>105.01</v>
      </c>
      <c r="AA79" s="10">
        <v>6.01</v>
      </c>
      <c r="AB79" s="7">
        <v>1.1029792465194044</v>
      </c>
      <c r="AC79" s="7">
        <f t="shared" si="6"/>
        <v>0.78593913918064118</v>
      </c>
      <c r="AD79" s="7">
        <f t="shared" si="7"/>
        <v>4.6640000000000015E-2</v>
      </c>
      <c r="AE79" s="7">
        <f t="shared" si="8"/>
        <v>2.56</v>
      </c>
      <c r="AF79" s="8">
        <v>9.4</v>
      </c>
      <c r="AG79" s="7">
        <v>84.000564251134406</v>
      </c>
      <c r="AH79" s="7">
        <v>119.04681937734665</v>
      </c>
    </row>
    <row r="80" spans="1:34" x14ac:dyDescent="0.3">
      <c r="A80" s="2">
        <v>41821</v>
      </c>
      <c r="B80" s="21">
        <v>5063</v>
      </c>
      <c r="C80" s="22">
        <v>662</v>
      </c>
      <c r="D80" s="22">
        <v>28369</v>
      </c>
      <c r="E80" s="22">
        <v>1574</v>
      </c>
      <c r="F80" s="22">
        <v>2554</v>
      </c>
      <c r="G80" s="22">
        <v>11630</v>
      </c>
      <c r="H80" s="22">
        <v>2980</v>
      </c>
      <c r="I80" s="31">
        <v>0.94</v>
      </c>
      <c r="J80" s="33">
        <v>11.032004347826099</v>
      </c>
      <c r="K80" s="33">
        <v>10.884047826087</v>
      </c>
      <c r="L80" s="33">
        <v>10.828147826086999</v>
      </c>
      <c r="M80" s="33">
        <v>10.970052173913</v>
      </c>
      <c r="N80" s="12">
        <v>-0.61</v>
      </c>
      <c r="O80" s="9">
        <v>0.01</v>
      </c>
      <c r="P80" s="12">
        <v>87.49</v>
      </c>
      <c r="Q80" s="12">
        <v>2.2673999999999999</v>
      </c>
      <c r="R80" s="12">
        <v>104.4</v>
      </c>
      <c r="S80" s="12">
        <v>147.1</v>
      </c>
      <c r="T80" s="15">
        <v>0.03</v>
      </c>
      <c r="U80" s="13">
        <v>0.51</v>
      </c>
      <c r="V80" s="13">
        <v>2.54</v>
      </c>
      <c r="W80" s="15">
        <v>16.95</v>
      </c>
      <c r="X80" s="16">
        <v>103.59</v>
      </c>
      <c r="Y80" s="17">
        <v>232.7</v>
      </c>
      <c r="Z80" s="11">
        <v>109.76</v>
      </c>
      <c r="AA80" s="10">
        <v>5.95</v>
      </c>
      <c r="AB80" s="7">
        <v>5.8299339779950836</v>
      </c>
      <c r="AC80" s="7">
        <f t="shared" si="6"/>
        <v>-0.91178902160269715</v>
      </c>
      <c r="AD80" s="7">
        <f t="shared" si="7"/>
        <v>-6.1952173913098818E-2</v>
      </c>
      <c r="AE80" s="7">
        <f t="shared" si="8"/>
        <v>2.5100000000000002</v>
      </c>
      <c r="AF80" s="8">
        <v>9.4</v>
      </c>
      <c r="AG80" s="7">
        <v>86.294738067442339</v>
      </c>
      <c r="AH80" s="7">
        <v>115.8819207746439</v>
      </c>
    </row>
    <row r="81" spans="1:34" x14ac:dyDescent="0.3">
      <c r="A81" s="2">
        <v>41852</v>
      </c>
      <c r="B81" s="21">
        <v>5743</v>
      </c>
      <c r="C81" s="22">
        <v>736</v>
      </c>
      <c r="D81" s="22">
        <v>31171</v>
      </c>
      <c r="E81" s="22">
        <v>1523</v>
      </c>
      <c r="F81" s="22">
        <v>2779</v>
      </c>
      <c r="G81" s="22">
        <v>12349</v>
      </c>
      <c r="H81" s="22">
        <v>3259</v>
      </c>
      <c r="I81" s="31">
        <v>0.86</v>
      </c>
      <c r="J81" s="33">
        <v>10.896190476190499</v>
      </c>
      <c r="K81" s="33">
        <v>10.8721285714286</v>
      </c>
      <c r="L81" s="33">
        <v>10.964114285714301</v>
      </c>
      <c r="M81" s="33">
        <v>11.2451428571429</v>
      </c>
      <c r="N81" s="12">
        <v>-0.27</v>
      </c>
      <c r="O81" s="9">
        <v>0.25</v>
      </c>
      <c r="P81" s="12">
        <v>88.77</v>
      </c>
      <c r="Q81" s="12">
        <v>2.2395999999999998</v>
      </c>
      <c r="R81" s="12">
        <v>106.3</v>
      </c>
      <c r="S81" s="12">
        <v>149.81</v>
      </c>
      <c r="T81" s="15">
        <v>0.03</v>
      </c>
      <c r="U81" s="13">
        <v>0.47</v>
      </c>
      <c r="V81" s="13">
        <v>2.42</v>
      </c>
      <c r="W81" s="15">
        <v>11.98</v>
      </c>
      <c r="X81" s="16">
        <v>96.54</v>
      </c>
      <c r="Y81" s="17">
        <v>233</v>
      </c>
      <c r="Z81" s="11">
        <v>110.83</v>
      </c>
      <c r="AA81" s="10">
        <v>6.15</v>
      </c>
      <c r="AB81" s="7">
        <v>3.1084043086493267</v>
      </c>
      <c r="AC81" s="7">
        <f t="shared" si="6"/>
        <v>0.42273909266278586</v>
      </c>
      <c r="AD81" s="7">
        <f t="shared" si="7"/>
        <v>0.34895238095240089</v>
      </c>
      <c r="AE81" s="7">
        <f t="shared" si="8"/>
        <v>2.39</v>
      </c>
      <c r="AF81" s="8">
        <v>9.1999999999999993</v>
      </c>
      <c r="AG81" s="7">
        <v>84.934498724274192</v>
      </c>
      <c r="AH81" s="7">
        <v>117.73778794484144</v>
      </c>
    </row>
    <row r="82" spans="1:34" x14ac:dyDescent="0.3">
      <c r="A82" s="2">
        <v>41883</v>
      </c>
      <c r="B82" s="21">
        <v>4972</v>
      </c>
      <c r="C82" s="22">
        <v>634</v>
      </c>
      <c r="D82" s="22">
        <v>27596</v>
      </c>
      <c r="E82" s="22">
        <v>1450</v>
      </c>
      <c r="F82" s="22">
        <v>2605</v>
      </c>
      <c r="G82" s="22">
        <v>11853</v>
      </c>
      <c r="H82" s="22">
        <v>2846</v>
      </c>
      <c r="I82" s="31">
        <v>0.9</v>
      </c>
      <c r="J82" s="33">
        <v>10.6260909090909</v>
      </c>
      <c r="K82" s="33">
        <v>10.8646727272727</v>
      </c>
      <c r="L82" s="33">
        <v>11.156454545454499</v>
      </c>
      <c r="M82" s="33">
        <v>11.520390909090899</v>
      </c>
      <c r="N82" s="12">
        <v>0.2</v>
      </c>
      <c r="O82" s="9">
        <v>0.56999999999999995</v>
      </c>
      <c r="P82" s="12">
        <v>89.59</v>
      </c>
      <c r="Q82" s="12">
        <v>2.4510000000000001</v>
      </c>
      <c r="R82" s="12">
        <v>105.6</v>
      </c>
      <c r="S82" s="12">
        <v>148.01</v>
      </c>
      <c r="T82" s="15">
        <v>0.02</v>
      </c>
      <c r="U82" s="13">
        <v>0.56999999999999995</v>
      </c>
      <c r="V82" s="13">
        <v>2.5299999999999998</v>
      </c>
      <c r="W82" s="15">
        <v>16.309999999999999</v>
      </c>
      <c r="X82" s="16">
        <v>93.21</v>
      </c>
      <c r="Y82" s="17">
        <v>233.9</v>
      </c>
      <c r="Z82" s="11">
        <v>122.3</v>
      </c>
      <c r="AA82" s="10">
        <v>6.33</v>
      </c>
      <c r="AB82" s="7">
        <v>-0.7285609779295843</v>
      </c>
      <c r="AC82" s="7">
        <f t="shared" si="6"/>
        <v>0.16942341342410216</v>
      </c>
      <c r="AD82" s="7">
        <f t="shared" si="7"/>
        <v>0.89429999999999943</v>
      </c>
      <c r="AE82" s="7">
        <f t="shared" si="8"/>
        <v>2.5099999999999998</v>
      </c>
      <c r="AF82" s="8">
        <v>8.6999999999999993</v>
      </c>
      <c r="AG82" s="7">
        <v>92.215258860354581</v>
      </c>
      <c r="AH82" s="7">
        <v>108.44192299176233</v>
      </c>
    </row>
    <row r="83" spans="1:34" x14ac:dyDescent="0.3">
      <c r="A83" s="2">
        <v>41913</v>
      </c>
      <c r="B83" s="21">
        <v>5159</v>
      </c>
      <c r="C83" s="22">
        <v>633</v>
      </c>
      <c r="D83" s="22">
        <v>26451</v>
      </c>
      <c r="E83" s="22">
        <v>1441</v>
      </c>
      <c r="F83" s="22">
        <v>2760</v>
      </c>
      <c r="G83" s="22">
        <v>12333</v>
      </c>
      <c r="H83" s="22">
        <v>2757</v>
      </c>
      <c r="I83" s="31">
        <v>0.94</v>
      </c>
      <c r="J83" s="33">
        <v>10.8182739130435</v>
      </c>
      <c r="K83" s="33">
        <v>11.124347826087</v>
      </c>
      <c r="L83" s="33">
        <v>11.4802608695652</v>
      </c>
      <c r="M83" s="33">
        <v>11.9073956521739</v>
      </c>
      <c r="N83" s="12">
        <v>0.28000000000000003</v>
      </c>
      <c r="O83" s="9">
        <v>0.42</v>
      </c>
      <c r="P83" s="12">
        <v>92.87</v>
      </c>
      <c r="Q83" s="12">
        <v>2.4441999999999999</v>
      </c>
      <c r="R83" s="12">
        <v>109.3</v>
      </c>
      <c r="S83" s="12">
        <v>149.13999999999999</v>
      </c>
      <c r="T83" s="15">
        <v>0.02</v>
      </c>
      <c r="U83" s="13">
        <v>0.45</v>
      </c>
      <c r="V83" s="13">
        <v>2.2999999999999998</v>
      </c>
      <c r="W83" s="15">
        <v>14.03</v>
      </c>
      <c r="X83" s="16">
        <v>84.4</v>
      </c>
      <c r="Y83" s="17">
        <v>230.5</v>
      </c>
      <c r="Z83" s="11">
        <v>121.64</v>
      </c>
      <c r="AA83" s="10">
        <v>6.41</v>
      </c>
      <c r="AB83" s="7">
        <v>1.2519305570883388</v>
      </c>
      <c r="AC83" s="7">
        <f t="shared" si="6"/>
        <v>2.555445665820244E-2</v>
      </c>
      <c r="AD83" s="7">
        <f t="shared" si="7"/>
        <v>1.0891217391304</v>
      </c>
      <c r="AE83" s="7">
        <f t="shared" si="8"/>
        <v>2.2799999999999998</v>
      </c>
      <c r="AF83" s="8">
        <v>8.1</v>
      </c>
      <c r="AG83" s="7">
        <v>91.380437609990025</v>
      </c>
      <c r="AH83" s="7">
        <v>109.43261229148202</v>
      </c>
    </row>
    <row r="84" spans="1:34" x14ac:dyDescent="0.3">
      <c r="A84" s="2">
        <v>41944</v>
      </c>
      <c r="B84" s="21">
        <v>5419</v>
      </c>
      <c r="C84" s="22">
        <v>619</v>
      </c>
      <c r="D84" s="22">
        <v>28314</v>
      </c>
      <c r="E84" s="22">
        <v>1404</v>
      </c>
      <c r="F84" s="22">
        <v>2834</v>
      </c>
      <c r="G84" s="22">
        <v>12498</v>
      </c>
      <c r="H84" s="22">
        <v>2860</v>
      </c>
      <c r="I84" s="31">
        <v>0.84</v>
      </c>
      <c r="J84" s="33">
        <v>11.2692</v>
      </c>
      <c r="K84" s="33">
        <v>11.64123</v>
      </c>
      <c r="L84" s="33">
        <v>12.02655</v>
      </c>
      <c r="M84" s="33">
        <v>12.415405</v>
      </c>
      <c r="N84" s="12">
        <v>0.98</v>
      </c>
      <c r="O84" s="9">
        <v>0.51</v>
      </c>
      <c r="P84" s="12">
        <v>94.97</v>
      </c>
      <c r="Q84" s="12">
        <v>2.5600999999999998</v>
      </c>
      <c r="R84" s="12">
        <v>99.8</v>
      </c>
      <c r="S84" s="12">
        <v>155.66999999999999</v>
      </c>
      <c r="T84" s="15">
        <v>0.02</v>
      </c>
      <c r="U84" s="13">
        <v>0.53</v>
      </c>
      <c r="V84" s="13">
        <v>2.33</v>
      </c>
      <c r="W84" s="15">
        <v>13.33</v>
      </c>
      <c r="X84" s="16">
        <v>75.790000000000006</v>
      </c>
      <c r="Y84" s="17">
        <v>226.3</v>
      </c>
      <c r="Z84" s="11">
        <v>124.39</v>
      </c>
      <c r="AA84" s="10">
        <v>6.56</v>
      </c>
      <c r="AB84" s="7">
        <v>0.2653819153618624</v>
      </c>
      <c r="AC84" s="7">
        <f t="shared" si="6"/>
        <v>1.8564197207434177</v>
      </c>
      <c r="AD84" s="7">
        <f t="shared" si="7"/>
        <v>1.1462050000000001</v>
      </c>
      <c r="AE84" s="7">
        <f t="shared" si="8"/>
        <v>2.31</v>
      </c>
      <c r="AF84" s="8">
        <v>7.9</v>
      </c>
      <c r="AG84" s="7">
        <v>94.595944868422265</v>
      </c>
      <c r="AH84" s="7">
        <v>105.71277673593141</v>
      </c>
    </row>
    <row r="85" spans="1:34" x14ac:dyDescent="0.3">
      <c r="A85" s="2">
        <v>41974</v>
      </c>
      <c r="B85" s="21">
        <v>4938</v>
      </c>
      <c r="C85" s="22">
        <v>552</v>
      </c>
      <c r="D85" s="22">
        <v>27161</v>
      </c>
      <c r="E85" s="22">
        <v>1372</v>
      </c>
      <c r="F85" s="22">
        <v>2673</v>
      </c>
      <c r="G85" s="22">
        <v>11961</v>
      </c>
      <c r="H85" s="22">
        <v>2755</v>
      </c>
      <c r="I85" s="31">
        <v>0.96</v>
      </c>
      <c r="J85" s="33">
        <v>11.7576272727273</v>
      </c>
      <c r="K85" s="33">
        <v>12.1364772727273</v>
      </c>
      <c r="L85" s="33">
        <v>12.486986363636399</v>
      </c>
      <c r="M85" s="33">
        <v>12.7673636363636</v>
      </c>
      <c r="N85" s="12">
        <v>0.62</v>
      </c>
      <c r="O85" s="9">
        <v>0.78</v>
      </c>
      <c r="P85" s="12">
        <v>96.66</v>
      </c>
      <c r="Q85" s="12">
        <v>2.6562000000000001</v>
      </c>
      <c r="R85" s="12">
        <v>87.7</v>
      </c>
      <c r="S85" s="12">
        <v>155.88</v>
      </c>
      <c r="T85" s="15">
        <v>0.03</v>
      </c>
      <c r="U85" s="13">
        <v>0.64</v>
      </c>
      <c r="V85" s="13">
        <v>2.21</v>
      </c>
      <c r="W85" s="15">
        <v>19.2</v>
      </c>
      <c r="X85" s="16">
        <v>59.29</v>
      </c>
      <c r="Y85" s="17">
        <v>224</v>
      </c>
      <c r="Z85" s="11">
        <v>115.79</v>
      </c>
      <c r="AA85" s="10">
        <v>6.73</v>
      </c>
      <c r="AB85" s="7">
        <v>-3.0421696761175809</v>
      </c>
      <c r="AC85" s="7">
        <f t="shared" si="6"/>
        <v>0.61921648713907906</v>
      </c>
      <c r="AD85" s="7">
        <f t="shared" si="7"/>
        <v>1.0097363636362999</v>
      </c>
      <c r="AE85" s="7">
        <f t="shared" si="8"/>
        <v>2.1800000000000002</v>
      </c>
      <c r="AF85" s="8">
        <v>8</v>
      </c>
      <c r="AG85" s="7">
        <v>96.923977840943195</v>
      </c>
      <c r="AH85" s="7">
        <v>103.17364415656228</v>
      </c>
    </row>
    <row r="86" spans="1:34" x14ac:dyDescent="0.3">
      <c r="A86" s="2">
        <v>42005</v>
      </c>
      <c r="B86" s="21">
        <v>4672</v>
      </c>
      <c r="C86" s="22">
        <v>502</v>
      </c>
      <c r="D86" s="22">
        <v>24635</v>
      </c>
      <c r="E86" s="22">
        <v>1241</v>
      </c>
      <c r="F86" s="22">
        <v>2603</v>
      </c>
      <c r="G86" s="22">
        <v>11931</v>
      </c>
      <c r="H86" s="22">
        <v>2450</v>
      </c>
      <c r="I86" s="31">
        <v>0.93</v>
      </c>
      <c r="J86" s="33">
        <v>11.9902380952381</v>
      </c>
      <c r="K86" s="33">
        <v>12.344042857142901</v>
      </c>
      <c r="L86" s="33">
        <v>12.620571428571401</v>
      </c>
      <c r="M86" s="33">
        <v>12.732900000000001</v>
      </c>
      <c r="N86" s="12">
        <v>0.76</v>
      </c>
      <c r="O86" s="9">
        <v>1.24</v>
      </c>
      <c r="P86" s="12">
        <v>93.33</v>
      </c>
      <c r="Q86" s="12">
        <v>2.6623000000000001</v>
      </c>
      <c r="R86" s="12">
        <v>88.1</v>
      </c>
      <c r="S86" s="12">
        <v>151.62</v>
      </c>
      <c r="T86" s="15">
        <v>0.03</v>
      </c>
      <c r="U86" s="13">
        <v>0.55000000000000004</v>
      </c>
      <c r="V86" s="13">
        <v>1.88</v>
      </c>
      <c r="W86" s="15">
        <v>20.97</v>
      </c>
      <c r="X86" s="16">
        <v>47.22</v>
      </c>
      <c r="Y86" s="17">
        <v>222.4</v>
      </c>
      <c r="Z86" s="11">
        <v>114.01</v>
      </c>
      <c r="AA86" s="10">
        <v>6.97</v>
      </c>
      <c r="AB86" s="7">
        <v>-8.9679555717733557</v>
      </c>
      <c r="AC86" s="7">
        <f t="shared" si="6"/>
        <v>0.98399429014184037</v>
      </c>
      <c r="AD86" s="7">
        <f t="shared" si="7"/>
        <v>0.74266190476190097</v>
      </c>
      <c r="AE86" s="7">
        <f t="shared" si="8"/>
        <v>1.8499999999999999</v>
      </c>
      <c r="AF86" s="8">
        <v>7.9</v>
      </c>
      <c r="AG86" s="7">
        <v>95.278006207013789</v>
      </c>
      <c r="AH86" s="7">
        <v>104.9560165886832</v>
      </c>
    </row>
    <row r="87" spans="1:34" x14ac:dyDescent="0.3">
      <c r="A87" s="2">
        <v>42036</v>
      </c>
      <c r="B87" s="21">
        <v>5240</v>
      </c>
      <c r="C87" s="22">
        <v>553</v>
      </c>
      <c r="D87" s="22">
        <v>26521</v>
      </c>
      <c r="E87" s="22">
        <v>1383</v>
      </c>
      <c r="F87" s="22">
        <v>2691</v>
      </c>
      <c r="G87" s="22">
        <v>12493</v>
      </c>
      <c r="H87" s="22">
        <v>2673</v>
      </c>
      <c r="I87" s="31">
        <v>0.82</v>
      </c>
      <c r="J87" s="33">
        <v>12.3126333333333</v>
      </c>
      <c r="K87" s="33">
        <v>12.6427333333333</v>
      </c>
      <c r="L87" s="33">
        <v>12.927188888888899</v>
      </c>
      <c r="M87" s="33">
        <v>13.090805555555599</v>
      </c>
      <c r="N87" s="12">
        <v>0.27</v>
      </c>
      <c r="O87" s="9">
        <v>1.22</v>
      </c>
      <c r="P87" s="12">
        <v>98.7</v>
      </c>
      <c r="Q87" s="12">
        <v>2.8782000000000001</v>
      </c>
      <c r="R87" s="12">
        <v>83.7</v>
      </c>
      <c r="S87" s="12">
        <v>157.86000000000001</v>
      </c>
      <c r="T87" s="15">
        <v>0.02</v>
      </c>
      <c r="U87" s="13">
        <v>0.62</v>
      </c>
      <c r="V87" s="13">
        <v>1.98</v>
      </c>
      <c r="W87" s="15">
        <v>13.34</v>
      </c>
      <c r="X87" s="16">
        <v>50.58</v>
      </c>
      <c r="Y87" s="17">
        <v>209.2</v>
      </c>
      <c r="Z87" s="11">
        <v>115.05</v>
      </c>
      <c r="AA87" s="10">
        <v>6.88</v>
      </c>
      <c r="AB87" s="7">
        <v>-8.783410959937175</v>
      </c>
      <c r="AC87" s="7">
        <f t="shared" si="6"/>
        <v>2.794664694736241</v>
      </c>
      <c r="AD87" s="7">
        <f t="shared" si="7"/>
        <v>0.77817222222229887</v>
      </c>
      <c r="AE87" s="7">
        <f t="shared" si="8"/>
        <v>1.96</v>
      </c>
      <c r="AF87" s="8">
        <v>8.6999999999999993</v>
      </c>
      <c r="AG87" s="7">
        <v>101.97441563235718</v>
      </c>
      <c r="AH87" s="7">
        <v>98.063812751351833</v>
      </c>
    </row>
    <row r="88" spans="1:34" x14ac:dyDescent="0.3">
      <c r="A88" s="2">
        <v>42064</v>
      </c>
      <c r="B88" s="21">
        <v>5209</v>
      </c>
      <c r="C88" s="22">
        <v>583</v>
      </c>
      <c r="D88" s="22">
        <v>27504</v>
      </c>
      <c r="E88" s="22">
        <v>1482</v>
      </c>
      <c r="F88" s="22">
        <v>2718</v>
      </c>
      <c r="G88" s="22">
        <v>12947</v>
      </c>
      <c r="H88" s="22">
        <v>2761</v>
      </c>
      <c r="I88" s="31">
        <v>1.04</v>
      </c>
      <c r="J88" s="33">
        <v>12.6128045454545</v>
      </c>
      <c r="K88" s="33">
        <v>13.021313636363599</v>
      </c>
      <c r="L88" s="33">
        <v>13.385149999999999</v>
      </c>
      <c r="M88" s="33">
        <v>13.6200409090909</v>
      </c>
      <c r="N88" s="12">
        <v>0.98</v>
      </c>
      <c r="O88" s="9">
        <v>1.32</v>
      </c>
      <c r="P88" s="12">
        <v>107.01</v>
      </c>
      <c r="Q88" s="12">
        <v>3.2080000000000002</v>
      </c>
      <c r="R88" s="12">
        <v>94.3</v>
      </c>
      <c r="S88" s="12">
        <v>171.11</v>
      </c>
      <c r="T88" s="15">
        <v>0.03</v>
      </c>
      <c r="U88" s="13">
        <v>0.64</v>
      </c>
      <c r="V88" s="13">
        <v>2.04</v>
      </c>
      <c r="W88" s="15">
        <v>15.29</v>
      </c>
      <c r="X88" s="16">
        <v>47.82</v>
      </c>
      <c r="Y88" s="17">
        <v>205.2</v>
      </c>
      <c r="Z88" s="11">
        <v>109.26</v>
      </c>
      <c r="AA88" s="10">
        <v>7.01</v>
      </c>
      <c r="AB88" s="7">
        <v>-10.03211832856668</v>
      </c>
      <c r="AC88" s="7">
        <f t="shared" si="6"/>
        <v>0.40084906724835179</v>
      </c>
      <c r="AD88" s="7">
        <f t="shared" si="7"/>
        <v>1.0072363636363999</v>
      </c>
      <c r="AE88" s="7">
        <f t="shared" si="8"/>
        <v>2.0100000000000002</v>
      </c>
      <c r="AF88" s="8">
        <v>9.4</v>
      </c>
      <c r="AG88" s="7">
        <v>112.01484427818933</v>
      </c>
      <c r="AH88" s="7">
        <v>89.273882086243489</v>
      </c>
    </row>
    <row r="89" spans="1:34" x14ac:dyDescent="0.3">
      <c r="A89" s="2">
        <v>42095</v>
      </c>
      <c r="B89" s="21">
        <v>5680</v>
      </c>
      <c r="C89" s="22">
        <v>564</v>
      </c>
      <c r="D89" s="22">
        <v>29453</v>
      </c>
      <c r="E89" s="22">
        <v>1569</v>
      </c>
      <c r="F89" s="22">
        <v>2861</v>
      </c>
      <c r="G89" s="22">
        <v>13354</v>
      </c>
      <c r="H89" s="22">
        <v>2931</v>
      </c>
      <c r="I89" s="31">
        <v>0.95</v>
      </c>
      <c r="J89" s="33">
        <v>12.921175</v>
      </c>
      <c r="K89" s="33">
        <v>13.177210000000001</v>
      </c>
      <c r="L89" s="33">
        <v>13.369045</v>
      </c>
      <c r="M89" s="33">
        <v>13.413175000000001</v>
      </c>
      <c r="N89" s="12">
        <v>1.17</v>
      </c>
      <c r="O89" s="9">
        <v>0.71</v>
      </c>
      <c r="P89" s="12">
        <v>103.69</v>
      </c>
      <c r="Q89" s="12">
        <v>2.9935999999999998</v>
      </c>
      <c r="R89" s="12">
        <v>88.8</v>
      </c>
      <c r="S89" s="12">
        <v>166.85</v>
      </c>
      <c r="T89" s="15">
        <v>0.02</v>
      </c>
      <c r="U89" s="13">
        <v>0.54</v>
      </c>
      <c r="V89" s="13">
        <v>1.94</v>
      </c>
      <c r="W89" s="15">
        <v>14.55</v>
      </c>
      <c r="X89" s="16">
        <v>54.45</v>
      </c>
      <c r="Y89" s="17">
        <v>200.9</v>
      </c>
      <c r="Z89" s="11">
        <v>105.82</v>
      </c>
      <c r="AA89" s="10">
        <v>6.17</v>
      </c>
      <c r="AB89" s="7">
        <v>-2.6907072706796242</v>
      </c>
      <c r="AC89" s="7">
        <f t="shared" si="6"/>
        <v>1.3982533725823156</v>
      </c>
      <c r="AD89" s="7">
        <f t="shared" si="7"/>
        <v>0.49200000000000088</v>
      </c>
      <c r="AE89" s="7">
        <f t="shared" si="8"/>
        <v>1.92</v>
      </c>
      <c r="AF89" s="8">
        <v>10.199999999999999</v>
      </c>
      <c r="AG89" s="7">
        <v>103.74034945903004</v>
      </c>
      <c r="AH89" s="7">
        <v>96.394508521964042</v>
      </c>
    </row>
    <row r="90" spans="1:34" x14ac:dyDescent="0.3">
      <c r="A90" s="2">
        <v>42125</v>
      </c>
      <c r="B90" s="21">
        <v>5172</v>
      </c>
      <c r="C90" s="22">
        <v>531</v>
      </c>
      <c r="D90" s="22">
        <v>30202</v>
      </c>
      <c r="E90" s="22">
        <v>1485</v>
      </c>
      <c r="F90" s="22">
        <v>2793</v>
      </c>
      <c r="G90" s="22">
        <v>13103</v>
      </c>
      <c r="H90" s="22">
        <v>2931</v>
      </c>
      <c r="I90" s="31">
        <v>0.98</v>
      </c>
      <c r="J90" s="33">
        <v>13.310779999999999</v>
      </c>
      <c r="K90" s="33">
        <v>13.579095000000001</v>
      </c>
      <c r="L90" s="33">
        <v>13.761545</v>
      </c>
      <c r="M90" s="33">
        <v>13.7425</v>
      </c>
      <c r="N90" s="12">
        <v>0.41</v>
      </c>
      <c r="O90" s="9">
        <v>0.74</v>
      </c>
      <c r="P90" s="12">
        <v>104.16</v>
      </c>
      <c r="Q90" s="12">
        <v>3.1787999999999998</v>
      </c>
      <c r="R90" s="12">
        <v>93.1</v>
      </c>
      <c r="S90" s="12">
        <v>169.74</v>
      </c>
      <c r="T90" s="15">
        <v>0.02</v>
      </c>
      <c r="U90" s="13">
        <v>0.61</v>
      </c>
      <c r="V90" s="13">
        <v>2.2000000000000002</v>
      </c>
      <c r="W90" s="15">
        <v>13.84</v>
      </c>
      <c r="X90" s="16">
        <v>59.27</v>
      </c>
      <c r="Y90" s="17">
        <v>198.3</v>
      </c>
      <c r="Z90" s="11">
        <v>98.71</v>
      </c>
      <c r="AA90" s="10">
        <v>6.11</v>
      </c>
      <c r="AB90" s="7">
        <v>-3.1404811342739132</v>
      </c>
      <c r="AC90" s="7">
        <f t="shared" si="6"/>
        <v>1.3274659621643394</v>
      </c>
      <c r="AD90" s="7">
        <f t="shared" si="7"/>
        <v>0.43172000000000033</v>
      </c>
      <c r="AE90" s="7">
        <f t="shared" si="8"/>
        <v>2.1800000000000002</v>
      </c>
      <c r="AF90" s="8">
        <v>10.7</v>
      </c>
      <c r="AG90" s="7">
        <v>109.44115690329322</v>
      </c>
      <c r="AH90" s="7">
        <v>91.373303087762665</v>
      </c>
    </row>
    <row r="91" spans="1:34" x14ac:dyDescent="0.3">
      <c r="A91" s="2">
        <v>42156</v>
      </c>
      <c r="B91" s="21">
        <v>5366</v>
      </c>
      <c r="C91" s="22">
        <v>506</v>
      </c>
      <c r="D91" s="22">
        <v>30253</v>
      </c>
      <c r="E91" s="22">
        <v>1380</v>
      </c>
      <c r="F91" s="22">
        <v>2847</v>
      </c>
      <c r="G91" s="22">
        <v>13170</v>
      </c>
      <c r="H91" s="22">
        <v>2833</v>
      </c>
      <c r="I91" s="31">
        <v>1.07</v>
      </c>
      <c r="J91" s="33">
        <v>13.5757952380952</v>
      </c>
      <c r="K91" s="33">
        <v>13.913285714285699</v>
      </c>
      <c r="L91" s="33">
        <v>14.1738190476191</v>
      </c>
      <c r="M91" s="33">
        <v>14.173071428571401</v>
      </c>
      <c r="N91" s="12">
        <v>0.67</v>
      </c>
      <c r="O91" s="9">
        <v>0.79</v>
      </c>
      <c r="P91" s="12">
        <v>105.09</v>
      </c>
      <c r="Q91" s="12">
        <v>3.1025999999999998</v>
      </c>
      <c r="R91" s="12">
        <v>92.5</v>
      </c>
      <c r="S91" s="12">
        <v>162.38</v>
      </c>
      <c r="T91" s="15">
        <v>0.02</v>
      </c>
      <c r="U91" s="13">
        <v>0.69</v>
      </c>
      <c r="V91" s="13">
        <v>2.36</v>
      </c>
      <c r="W91" s="15">
        <v>18.23</v>
      </c>
      <c r="X91" s="16">
        <v>59.82</v>
      </c>
      <c r="Y91" s="17">
        <v>200.3</v>
      </c>
      <c r="Z91" s="11">
        <v>101.54</v>
      </c>
      <c r="AA91" s="10">
        <v>6.38</v>
      </c>
      <c r="AB91" s="7">
        <v>-3.5229481205437763</v>
      </c>
      <c r="AC91" s="7">
        <f t="shared" si="6"/>
        <v>0.54982639038898284</v>
      </c>
      <c r="AD91" s="7">
        <f t="shared" si="7"/>
        <v>0.59727619047620095</v>
      </c>
      <c r="AE91" s="7">
        <f t="shared" si="8"/>
        <v>2.34</v>
      </c>
      <c r="AF91" s="8">
        <v>11.1</v>
      </c>
      <c r="AG91" s="7">
        <v>106.33974641950371</v>
      </c>
      <c r="AH91" s="7">
        <v>94.038215593919318</v>
      </c>
    </row>
    <row r="92" spans="1:34" x14ac:dyDescent="0.3">
      <c r="A92" s="2">
        <v>42186</v>
      </c>
      <c r="B92" s="21">
        <v>5147</v>
      </c>
      <c r="C92" s="22">
        <v>489</v>
      </c>
      <c r="D92" s="22">
        <v>29605</v>
      </c>
      <c r="E92" s="22">
        <v>1317</v>
      </c>
      <c r="F92" s="22">
        <v>2826</v>
      </c>
      <c r="G92" s="22">
        <v>13160</v>
      </c>
      <c r="H92" s="22">
        <v>2784</v>
      </c>
      <c r="I92" s="31">
        <v>1.18</v>
      </c>
      <c r="J92" s="33">
        <v>13.6820217391304</v>
      </c>
      <c r="K92" s="33">
        <v>14.0202956521739</v>
      </c>
      <c r="L92" s="33">
        <v>14.186786956521701</v>
      </c>
      <c r="M92" s="33">
        <v>13.995669565217399</v>
      </c>
      <c r="N92" s="12">
        <v>0.69</v>
      </c>
      <c r="O92" s="9">
        <v>0.62</v>
      </c>
      <c r="P92" s="12">
        <v>108.4</v>
      </c>
      <c r="Q92" s="12">
        <v>3.3940000000000001</v>
      </c>
      <c r="R92" s="12">
        <v>95.5</v>
      </c>
      <c r="S92" s="12">
        <v>161.82</v>
      </c>
      <c r="T92" s="15">
        <v>0.03</v>
      </c>
      <c r="U92" s="13">
        <v>0.67</v>
      </c>
      <c r="V92" s="13">
        <v>2.3199999999999998</v>
      </c>
      <c r="W92" s="15">
        <v>12.12</v>
      </c>
      <c r="X92" s="16">
        <v>50.9</v>
      </c>
      <c r="Y92" s="17">
        <v>198.2</v>
      </c>
      <c r="Z92" s="11">
        <v>100.04</v>
      </c>
      <c r="AA92" s="10">
        <v>5.98</v>
      </c>
      <c r="AB92" s="7">
        <v>-1.7190210897167395</v>
      </c>
      <c r="AC92" s="7">
        <f t="shared" si="6"/>
        <v>-1.1204392047956819</v>
      </c>
      <c r="AD92" s="7">
        <f t="shared" si="7"/>
        <v>0.31364782608699926</v>
      </c>
      <c r="AE92" s="7">
        <f t="shared" si="8"/>
        <v>2.29</v>
      </c>
      <c r="AF92" s="8">
        <v>11.4</v>
      </c>
      <c r="AG92" s="7">
        <v>115.23035486183926</v>
      </c>
      <c r="AH92" s="7">
        <v>86.782688571860788</v>
      </c>
    </row>
    <row r="93" spans="1:34" x14ac:dyDescent="0.3">
      <c r="A93" s="2">
        <v>42217</v>
      </c>
      <c r="B93" s="21">
        <v>4592</v>
      </c>
      <c r="C93" s="22">
        <v>432</v>
      </c>
      <c r="D93" s="22">
        <v>25839</v>
      </c>
      <c r="E93" s="22">
        <v>1303</v>
      </c>
      <c r="F93" s="22">
        <v>2656</v>
      </c>
      <c r="G93" s="22">
        <v>12682</v>
      </c>
      <c r="H93" s="22">
        <v>2438</v>
      </c>
      <c r="I93" s="31">
        <v>1.1100000000000001</v>
      </c>
      <c r="J93" s="33">
        <v>14.0613714285714</v>
      </c>
      <c r="K93" s="33">
        <v>14.2889</v>
      </c>
      <c r="L93" s="33">
        <v>14.3509523809524</v>
      </c>
      <c r="M93" s="33">
        <v>14.142566666666699</v>
      </c>
      <c r="N93" s="12">
        <v>0.28000000000000003</v>
      </c>
      <c r="O93" s="9">
        <v>0.22</v>
      </c>
      <c r="P93" s="12">
        <v>117.68</v>
      </c>
      <c r="Q93" s="12">
        <v>3.6467000000000001</v>
      </c>
      <c r="R93" s="12">
        <v>97.6</v>
      </c>
      <c r="S93" s="12">
        <v>169.74</v>
      </c>
      <c r="T93" s="15">
        <v>7.0000000000000007E-2</v>
      </c>
      <c r="U93" s="13">
        <v>0.7</v>
      </c>
      <c r="V93" s="13">
        <v>2.17</v>
      </c>
      <c r="W93" s="15">
        <v>28.43</v>
      </c>
      <c r="X93" s="16">
        <v>42.87</v>
      </c>
      <c r="Y93" s="17">
        <v>193</v>
      </c>
      <c r="Z93" s="11">
        <v>101.56</v>
      </c>
      <c r="AA93" s="10">
        <v>5.66</v>
      </c>
      <c r="AB93" s="7">
        <v>2.9878205803407072</v>
      </c>
      <c r="AC93" s="7">
        <f t="shared" si="6"/>
        <v>-2.1472180329052293E-2</v>
      </c>
      <c r="AD93" s="7">
        <f t="shared" si="7"/>
        <v>8.119523809529916E-2</v>
      </c>
      <c r="AE93" s="7">
        <f t="shared" si="8"/>
        <v>2.1</v>
      </c>
      <c r="AF93" s="8">
        <v>11.5</v>
      </c>
      <c r="AG93" s="7">
        <v>123.02425528577524</v>
      </c>
      <c r="AH93" s="7">
        <v>81.284783856409632</v>
      </c>
    </row>
    <row r="94" spans="1:34" x14ac:dyDescent="0.3">
      <c r="A94" s="2">
        <v>42248</v>
      </c>
      <c r="B94" s="21">
        <v>4388</v>
      </c>
      <c r="C94" s="22">
        <v>425</v>
      </c>
      <c r="D94" s="22">
        <v>25775</v>
      </c>
      <c r="E94" s="22">
        <v>1367</v>
      </c>
      <c r="F94" s="22">
        <v>2661</v>
      </c>
      <c r="G94" s="22">
        <v>13240</v>
      </c>
      <c r="H94" s="22">
        <v>2439</v>
      </c>
      <c r="I94" s="31">
        <v>1.1100000000000001</v>
      </c>
      <c r="J94" s="33">
        <v>14.161514285714301</v>
      </c>
      <c r="K94" s="33">
        <v>14.494747619047599</v>
      </c>
      <c r="L94" s="33">
        <v>14.8477952380952</v>
      </c>
      <c r="M94" s="33">
        <v>15.218280952381001</v>
      </c>
      <c r="N94" s="12">
        <v>0.95</v>
      </c>
      <c r="O94" s="9">
        <v>0.54</v>
      </c>
      <c r="P94" s="12">
        <v>129.36000000000001</v>
      </c>
      <c r="Q94" s="12">
        <v>3.9729000000000001</v>
      </c>
      <c r="R94" s="12">
        <v>94.3</v>
      </c>
      <c r="S94" s="12">
        <v>189</v>
      </c>
      <c r="T94" s="15">
        <v>0.02</v>
      </c>
      <c r="U94" s="13">
        <v>0.71</v>
      </c>
      <c r="V94" s="13">
        <v>2.17</v>
      </c>
      <c r="W94" s="15">
        <v>24.5</v>
      </c>
      <c r="X94" s="16">
        <v>45.48</v>
      </c>
      <c r="Y94" s="17">
        <v>190.5</v>
      </c>
      <c r="Z94" s="11">
        <v>102.66</v>
      </c>
      <c r="AA94" s="10">
        <v>6.15</v>
      </c>
      <c r="AB94" s="7">
        <v>-0.52596266408765313</v>
      </c>
      <c r="AC94" s="7">
        <f t="shared" si="6"/>
        <v>1.0542421053852493</v>
      </c>
      <c r="AD94" s="7">
        <f t="shared" si="7"/>
        <v>1.0567666666667002</v>
      </c>
      <c r="AE94" s="7">
        <f t="shared" si="8"/>
        <v>2.15</v>
      </c>
      <c r="AF94" s="8">
        <v>11.8</v>
      </c>
      <c r="AG94" s="7">
        <v>132.6780137420665</v>
      </c>
      <c r="AH94" s="7">
        <v>75.370437934355579</v>
      </c>
    </row>
    <row r="95" spans="1:34" x14ac:dyDescent="0.3">
      <c r="A95" s="2">
        <v>42278</v>
      </c>
      <c r="B95" s="21">
        <v>4458</v>
      </c>
      <c r="C95" s="22">
        <v>457</v>
      </c>
      <c r="D95" s="22">
        <v>26711</v>
      </c>
      <c r="E95" s="22">
        <v>1381</v>
      </c>
      <c r="F95" s="22">
        <v>2621</v>
      </c>
      <c r="G95" s="22">
        <v>12881</v>
      </c>
      <c r="H95" s="22">
        <v>2506</v>
      </c>
      <c r="I95" s="31">
        <v>1.1100000000000001</v>
      </c>
      <c r="J95" s="33">
        <v>14.0605285714286</v>
      </c>
      <c r="K95" s="33">
        <v>14.387109523809499</v>
      </c>
      <c r="L95" s="33">
        <v>14.7793523809524</v>
      </c>
      <c r="M95" s="33">
        <v>15.3006285714286</v>
      </c>
      <c r="N95" s="12">
        <v>1.89</v>
      </c>
      <c r="O95" s="9">
        <v>0.82</v>
      </c>
      <c r="P95" s="12">
        <v>127.45</v>
      </c>
      <c r="Q95" s="12">
        <v>3.8589000000000002</v>
      </c>
      <c r="R95" s="12">
        <v>97.2</v>
      </c>
      <c r="S95" s="12">
        <v>189.09</v>
      </c>
      <c r="T95" s="15">
        <v>0.02</v>
      </c>
      <c r="U95" s="13">
        <v>0.64</v>
      </c>
      <c r="V95" s="13">
        <v>2.0699999999999998</v>
      </c>
      <c r="W95" s="15">
        <v>15.07</v>
      </c>
      <c r="X95" s="16">
        <v>46.22</v>
      </c>
      <c r="Y95" s="17">
        <v>181.5</v>
      </c>
      <c r="Z95" s="11">
        <v>110.57</v>
      </c>
      <c r="AA95" s="10">
        <v>6.72</v>
      </c>
      <c r="AB95" s="7">
        <v>-3.5761408608193586</v>
      </c>
      <c r="AC95" s="7">
        <f t="shared" si="6"/>
        <v>1.1365897244328487</v>
      </c>
      <c r="AD95" s="7">
        <f t="shared" si="7"/>
        <v>1.2401</v>
      </c>
      <c r="AE95" s="7">
        <f t="shared" si="8"/>
        <v>2.0499999999999998</v>
      </c>
      <c r="AF95" s="8">
        <v>11.9</v>
      </c>
      <c r="AG95" s="7">
        <v>127.77272820017407</v>
      </c>
      <c r="AH95" s="7">
        <v>78.263962434406068</v>
      </c>
    </row>
    <row r="96" spans="1:34" x14ac:dyDescent="0.3">
      <c r="A96" s="2">
        <v>42309</v>
      </c>
      <c r="B96" s="21">
        <v>4530</v>
      </c>
      <c r="C96" s="22">
        <v>459</v>
      </c>
      <c r="D96" s="22">
        <v>25242</v>
      </c>
      <c r="E96" s="22">
        <v>1435</v>
      </c>
      <c r="F96" s="22">
        <v>2519</v>
      </c>
      <c r="G96" s="22">
        <v>12884</v>
      </c>
      <c r="H96" s="22">
        <v>2487</v>
      </c>
      <c r="I96" s="31">
        <v>1.06</v>
      </c>
      <c r="J96" s="33">
        <v>14.04454</v>
      </c>
      <c r="K96" s="33">
        <v>14.38433</v>
      </c>
      <c r="L96" s="33">
        <v>14.783894999999999</v>
      </c>
      <c r="M96" s="33">
        <v>15.29111</v>
      </c>
      <c r="N96" s="12">
        <v>1.52</v>
      </c>
      <c r="O96" s="9">
        <v>1.01</v>
      </c>
      <c r="P96" s="12">
        <v>121.95</v>
      </c>
      <c r="Q96" s="12">
        <v>3.8506</v>
      </c>
      <c r="R96" s="12">
        <v>87.6</v>
      </c>
      <c r="S96" s="12">
        <v>172.25</v>
      </c>
      <c r="T96" s="15">
        <v>0.12</v>
      </c>
      <c r="U96" s="13">
        <v>0.88</v>
      </c>
      <c r="V96" s="13">
        <v>2.2599999999999998</v>
      </c>
      <c r="W96" s="15">
        <v>16.13</v>
      </c>
      <c r="X96" s="16">
        <v>42.44</v>
      </c>
      <c r="Y96" s="17">
        <v>175.2</v>
      </c>
      <c r="Z96" s="11">
        <v>106.38</v>
      </c>
      <c r="AA96" s="10">
        <v>7.16</v>
      </c>
      <c r="AB96" s="7">
        <v>-5.6564561439235046</v>
      </c>
      <c r="AC96" s="7">
        <f t="shared" si="6"/>
        <v>1.8026959908883953</v>
      </c>
      <c r="AD96" s="7">
        <f t="shared" si="7"/>
        <v>1.2465700000000002</v>
      </c>
      <c r="AE96" s="7">
        <f t="shared" si="8"/>
        <v>2.1399999999999997</v>
      </c>
      <c r="AF96" s="8">
        <v>11.7</v>
      </c>
      <c r="AG96" s="7">
        <v>125.83143949277688</v>
      </c>
      <c r="AH96" s="7">
        <v>79.471394750864548</v>
      </c>
    </row>
    <row r="97" spans="1:34" x14ac:dyDescent="0.3">
      <c r="A97" s="2">
        <v>42339</v>
      </c>
      <c r="B97" s="21">
        <v>4325</v>
      </c>
      <c r="C97" s="22">
        <v>434</v>
      </c>
      <c r="D97" s="22">
        <v>24803</v>
      </c>
      <c r="E97" s="22">
        <v>1351</v>
      </c>
      <c r="F97" s="22">
        <v>2494</v>
      </c>
      <c r="G97" s="22">
        <v>12590</v>
      </c>
      <c r="H97" s="22">
        <v>2449</v>
      </c>
      <c r="I97" s="31">
        <v>1.1599999999999999</v>
      </c>
      <c r="J97" s="33">
        <v>14.0763181818182</v>
      </c>
      <c r="K97" s="33">
        <v>14.521459090909101</v>
      </c>
      <c r="L97" s="33">
        <v>15.0541954545455</v>
      </c>
      <c r="M97" s="33">
        <v>15.7524954545455</v>
      </c>
      <c r="N97" s="12">
        <v>0.49</v>
      </c>
      <c r="O97" s="9">
        <v>0.96</v>
      </c>
      <c r="P97" s="12">
        <v>122.14</v>
      </c>
      <c r="Q97" s="12">
        <v>3.9047999999999998</v>
      </c>
      <c r="R97" s="12">
        <v>77.2</v>
      </c>
      <c r="S97" s="12">
        <v>175.48</v>
      </c>
      <c r="T97" s="15">
        <v>0.23</v>
      </c>
      <c r="U97" s="13">
        <v>0.98</v>
      </c>
      <c r="V97" s="13">
        <v>2.2400000000000002</v>
      </c>
      <c r="W97" s="15">
        <v>18.21</v>
      </c>
      <c r="X97" s="16">
        <v>37.19</v>
      </c>
      <c r="Y97" s="17">
        <v>172.2</v>
      </c>
      <c r="Z97" s="11">
        <v>106.65</v>
      </c>
      <c r="AA97" s="10">
        <v>7.19</v>
      </c>
      <c r="AB97" s="7">
        <v>-4.9581471492245202</v>
      </c>
      <c r="AC97" s="7">
        <f t="shared" si="6"/>
        <v>0.90914661397861707</v>
      </c>
      <c r="AD97" s="7">
        <f t="shared" si="7"/>
        <v>1.6761772727272994</v>
      </c>
      <c r="AE97" s="7">
        <f t="shared" si="8"/>
        <v>2.0100000000000002</v>
      </c>
      <c r="AF97" s="8">
        <v>11.5</v>
      </c>
      <c r="AG97" s="7">
        <v>126.02284718304432</v>
      </c>
      <c r="AH97" s="7">
        <v>79.350690954278363</v>
      </c>
    </row>
    <row r="98" spans="1:34" x14ac:dyDescent="0.3">
      <c r="A98" s="2">
        <v>42370</v>
      </c>
      <c r="B98" s="21">
        <v>4151</v>
      </c>
      <c r="C98" s="22">
        <v>445</v>
      </c>
      <c r="D98" s="22">
        <v>24033</v>
      </c>
      <c r="E98" s="22">
        <v>1117</v>
      </c>
      <c r="F98" s="22">
        <v>2376</v>
      </c>
      <c r="G98" s="22">
        <v>11780</v>
      </c>
      <c r="H98" s="22">
        <v>2477</v>
      </c>
      <c r="I98" s="31">
        <v>1.05</v>
      </c>
      <c r="J98" s="33">
        <v>14.116423308270679</v>
      </c>
      <c r="K98" s="33">
        <v>14.111642105263158</v>
      </c>
      <c r="L98" s="33">
        <v>13.783399999999999</v>
      </c>
      <c r="M98" s="33">
        <v>13.123125814536341</v>
      </c>
      <c r="N98" s="12">
        <v>1.1399999999999999</v>
      </c>
      <c r="O98" s="9">
        <v>1.27</v>
      </c>
      <c r="P98" s="12">
        <v>122.41</v>
      </c>
      <c r="Q98" s="12">
        <v>4.0427999999999997</v>
      </c>
      <c r="R98" s="12">
        <v>76.2</v>
      </c>
      <c r="S98" s="12">
        <v>179.01</v>
      </c>
      <c r="T98" s="15">
        <v>0.26</v>
      </c>
      <c r="U98" s="13">
        <v>0.9</v>
      </c>
      <c r="V98" s="13">
        <v>2.09</v>
      </c>
      <c r="W98" s="15">
        <v>20.2</v>
      </c>
      <c r="X98" s="16">
        <v>31.68</v>
      </c>
      <c r="Y98" s="17">
        <v>173.1</v>
      </c>
      <c r="Z98" s="11">
        <v>110.34</v>
      </c>
      <c r="AA98" s="10">
        <v>7.29</v>
      </c>
      <c r="AB98" s="7">
        <v>-9.0608927003142021</v>
      </c>
      <c r="AC98" s="7">
        <f t="shared" ref="AC98:AC120" si="9">M98-100*((1+I98/100)^(12)-1)</f>
        <v>-0.23060384415400925</v>
      </c>
      <c r="AD98" s="7">
        <f t="shared" ref="AD98:AD121" si="10">M98-J98</f>
        <v>-0.99329749373433884</v>
      </c>
      <c r="AE98" s="7">
        <f t="shared" ref="AE98:AE121" si="11">V98-T98</f>
        <v>1.8299999999999998</v>
      </c>
      <c r="AF98" s="8">
        <v>11.8</v>
      </c>
      <c r="AG98" s="7">
        <v>128.67282967734218</v>
      </c>
      <c r="AH98" s="7">
        <v>77.716484708355537</v>
      </c>
    </row>
    <row r="99" spans="1:34" x14ac:dyDescent="0.3">
      <c r="A99" s="2">
        <v>42401</v>
      </c>
      <c r="B99" s="21">
        <v>4369</v>
      </c>
      <c r="C99" s="22">
        <v>499</v>
      </c>
      <c r="D99" s="22">
        <v>24618</v>
      </c>
      <c r="E99" s="22">
        <v>1206</v>
      </c>
      <c r="F99" s="22">
        <v>2489</v>
      </c>
      <c r="G99" s="22">
        <v>12170</v>
      </c>
      <c r="H99" s="22">
        <v>2575</v>
      </c>
      <c r="I99" s="31">
        <v>1</v>
      </c>
      <c r="J99" s="33">
        <v>14.116394473684212</v>
      </c>
      <c r="K99" s="33">
        <v>14.110649210526319</v>
      </c>
      <c r="L99" s="33">
        <v>13.780824999999998</v>
      </c>
      <c r="M99" s="33">
        <v>13.114497105263156</v>
      </c>
      <c r="N99" s="12">
        <v>1.29</v>
      </c>
      <c r="O99" s="9">
        <v>0.9</v>
      </c>
      <c r="P99" s="12">
        <v>120.2</v>
      </c>
      <c r="Q99" s="12">
        <v>3.9796</v>
      </c>
      <c r="R99" s="12">
        <v>75.8</v>
      </c>
      <c r="S99" s="12">
        <v>189.38</v>
      </c>
      <c r="T99" s="15">
        <v>0.31</v>
      </c>
      <c r="U99" s="13">
        <v>0.73</v>
      </c>
      <c r="V99" s="13">
        <v>1.78</v>
      </c>
      <c r="W99" s="15">
        <v>20.55</v>
      </c>
      <c r="X99" s="16">
        <v>30.32</v>
      </c>
      <c r="Y99" s="17">
        <v>172.7</v>
      </c>
      <c r="Z99" s="11">
        <v>114.36</v>
      </c>
      <c r="AA99" s="10">
        <v>7.01</v>
      </c>
      <c r="AB99" s="7">
        <v>-4.3409674956667974</v>
      </c>
      <c r="AC99" s="7">
        <f t="shared" si="9"/>
        <v>0.43199409206617823</v>
      </c>
      <c r="AD99" s="7">
        <f t="shared" si="10"/>
        <v>-1.001897368421055</v>
      </c>
      <c r="AE99" s="7">
        <f t="shared" si="11"/>
        <v>1.47</v>
      </c>
      <c r="AF99" s="8">
        <v>12.3</v>
      </c>
      <c r="AG99" s="7">
        <v>125.55653893991187</v>
      </c>
      <c r="AH99" s="7">
        <v>79.645393895301154</v>
      </c>
    </row>
    <row r="100" spans="1:34" x14ac:dyDescent="0.3">
      <c r="A100" s="2">
        <v>42430</v>
      </c>
      <c r="B100" s="21">
        <v>5388</v>
      </c>
      <c r="C100" s="22">
        <v>557</v>
      </c>
      <c r="D100" s="22">
        <v>27859</v>
      </c>
      <c r="E100" s="22">
        <v>1260</v>
      </c>
      <c r="F100" s="22">
        <v>2668</v>
      </c>
      <c r="G100" s="22">
        <v>12227</v>
      </c>
      <c r="H100" s="22">
        <v>2864</v>
      </c>
      <c r="I100" s="31">
        <v>1.1599999999999999</v>
      </c>
      <c r="J100" s="33">
        <v>14.116395846759758</v>
      </c>
      <c r="K100" s="33">
        <v>14.110696491228072</v>
      </c>
      <c r="L100" s="33">
        <v>13.780947619047616</v>
      </c>
      <c r="M100" s="33">
        <v>13.11490799618093</v>
      </c>
      <c r="N100" s="12">
        <v>0.51</v>
      </c>
      <c r="O100" s="9">
        <v>0.43</v>
      </c>
      <c r="P100" s="12">
        <v>112.7</v>
      </c>
      <c r="Q100" s="12">
        <v>3.5589</v>
      </c>
      <c r="R100" s="12">
        <v>83.7</v>
      </c>
      <c r="S100" s="12">
        <v>184.86</v>
      </c>
      <c r="T100" s="15">
        <v>0.28999999999999998</v>
      </c>
      <c r="U100" s="13">
        <v>0.88</v>
      </c>
      <c r="V100" s="13">
        <v>1.89</v>
      </c>
      <c r="W100" s="15">
        <v>13.95</v>
      </c>
      <c r="X100" s="16">
        <v>37.549999999999997</v>
      </c>
      <c r="Y100" s="17">
        <v>175.4</v>
      </c>
      <c r="Z100" s="11">
        <v>113.19</v>
      </c>
      <c r="AA100" s="10">
        <v>6.52</v>
      </c>
      <c r="AB100" s="7">
        <v>1.2361998059181216</v>
      </c>
      <c r="AC100" s="7">
        <f t="shared" si="9"/>
        <v>-1.7284408443859522</v>
      </c>
      <c r="AD100" s="7">
        <f t="shared" si="10"/>
        <v>-1.0014878505788278</v>
      </c>
      <c r="AE100" s="7">
        <f t="shared" si="11"/>
        <v>1.5999999999999999</v>
      </c>
      <c r="AF100" s="8">
        <v>13.4</v>
      </c>
      <c r="AG100" s="7">
        <v>111.51442948824833</v>
      </c>
      <c r="AH100" s="7">
        <v>89.674493658722668</v>
      </c>
    </row>
    <row r="101" spans="1:34" x14ac:dyDescent="0.3">
      <c r="A101" s="2">
        <v>42461</v>
      </c>
      <c r="B101" s="21">
        <v>5775</v>
      </c>
      <c r="C101" s="22">
        <v>601</v>
      </c>
      <c r="D101" s="22">
        <v>28667</v>
      </c>
      <c r="E101" s="22">
        <v>1492</v>
      </c>
      <c r="F101" s="22">
        <v>2686</v>
      </c>
      <c r="G101" s="22">
        <v>12316</v>
      </c>
      <c r="H101" s="22">
        <v>2987</v>
      </c>
      <c r="I101" s="31">
        <v>1.05</v>
      </c>
      <c r="J101" s="33">
        <v>14.116495</v>
      </c>
      <c r="K101" s="33">
        <v>14.112535000000003</v>
      </c>
      <c r="L101" s="33">
        <v>13.786275</v>
      </c>
      <c r="M101" s="33">
        <v>13.130445</v>
      </c>
      <c r="N101" s="12">
        <v>0.33</v>
      </c>
      <c r="O101" s="9">
        <v>0.61</v>
      </c>
      <c r="P101" s="12">
        <v>110.03</v>
      </c>
      <c r="Q101" s="12">
        <v>3.4508000000000001</v>
      </c>
      <c r="R101" s="12">
        <v>83</v>
      </c>
      <c r="S101" s="12">
        <v>181.15</v>
      </c>
      <c r="T101" s="15">
        <v>0.23</v>
      </c>
      <c r="U101" s="13">
        <v>0.77</v>
      </c>
      <c r="V101" s="13">
        <v>1.81</v>
      </c>
      <c r="W101" s="15">
        <v>15.7</v>
      </c>
      <c r="X101" s="16">
        <v>40.75</v>
      </c>
      <c r="Y101" s="17">
        <v>184.3</v>
      </c>
      <c r="Z101" s="11">
        <v>111.54</v>
      </c>
      <c r="AA101" s="10">
        <v>6.21</v>
      </c>
      <c r="AB101" s="7">
        <v>-1.3606487926185951</v>
      </c>
      <c r="AC101" s="7">
        <f t="shared" si="9"/>
        <v>-0.22328465869034986</v>
      </c>
      <c r="AD101" s="7">
        <f t="shared" si="10"/>
        <v>-0.98605000000000054</v>
      </c>
      <c r="AE101" s="7">
        <f t="shared" si="11"/>
        <v>1.58</v>
      </c>
      <c r="AF101" s="8">
        <v>14.2</v>
      </c>
      <c r="AG101" s="7">
        <v>107.8947804194965</v>
      </c>
      <c r="AH101" s="7">
        <v>92.682889395759943</v>
      </c>
    </row>
    <row r="102" spans="1:34" x14ac:dyDescent="0.3">
      <c r="A102" s="2">
        <v>42491</v>
      </c>
      <c r="B102" s="21">
        <v>5170</v>
      </c>
      <c r="C102" s="22">
        <v>550</v>
      </c>
      <c r="D102" s="22">
        <v>27039</v>
      </c>
      <c r="E102" s="22">
        <v>1247</v>
      </c>
      <c r="F102" s="22">
        <v>2620</v>
      </c>
      <c r="G102" s="22">
        <v>11711</v>
      </c>
      <c r="H102" s="22">
        <v>2912</v>
      </c>
      <c r="I102" s="31">
        <v>1.1100000000000001</v>
      </c>
      <c r="J102" s="33">
        <v>14.116395846759758</v>
      </c>
      <c r="K102" s="33">
        <v>14.110696491228074</v>
      </c>
      <c r="L102" s="33">
        <v>13.780947619047616</v>
      </c>
      <c r="M102" s="33">
        <v>13.114907996180929</v>
      </c>
      <c r="N102" s="12">
        <v>0.82</v>
      </c>
      <c r="O102" s="9">
        <v>0.78</v>
      </c>
      <c r="P102" s="12">
        <v>108.66</v>
      </c>
      <c r="Q102" s="12">
        <v>3.5951</v>
      </c>
      <c r="R102" s="12">
        <v>86.3</v>
      </c>
      <c r="S102" s="12">
        <v>178.85</v>
      </c>
      <c r="T102" s="15">
        <v>0.27</v>
      </c>
      <c r="U102" s="13">
        <v>0.82</v>
      </c>
      <c r="V102" s="13">
        <v>1.81</v>
      </c>
      <c r="W102" s="15">
        <v>14.19</v>
      </c>
      <c r="X102" s="16">
        <v>46.71</v>
      </c>
      <c r="Y102" s="17">
        <v>192.9</v>
      </c>
      <c r="Z102" s="11">
        <v>119.85</v>
      </c>
      <c r="AA102" s="10">
        <v>6.17</v>
      </c>
      <c r="AB102" s="7">
        <v>-3.6021696761175814</v>
      </c>
      <c r="AC102" s="7">
        <f t="shared" si="9"/>
        <v>-1.0491308508148229</v>
      </c>
      <c r="AD102" s="7">
        <f t="shared" si="10"/>
        <v>-1.0014878505788296</v>
      </c>
      <c r="AE102" s="7">
        <f t="shared" si="11"/>
        <v>1.54</v>
      </c>
      <c r="AF102" s="8">
        <v>15</v>
      </c>
      <c r="AG102" s="7">
        <v>111.67459810745387</v>
      </c>
      <c r="AH102" s="7">
        <v>89.54587855671484</v>
      </c>
    </row>
    <row r="103" spans="1:34" x14ac:dyDescent="0.3">
      <c r="A103" s="2">
        <v>42522</v>
      </c>
      <c r="B103" s="21">
        <v>5536</v>
      </c>
      <c r="C103" s="22">
        <v>594</v>
      </c>
      <c r="D103" s="22">
        <v>30786</v>
      </c>
      <c r="E103" s="22">
        <v>1169</v>
      </c>
      <c r="F103" s="22">
        <v>2758</v>
      </c>
      <c r="G103" s="22">
        <v>11338</v>
      </c>
      <c r="H103" s="22">
        <v>3323</v>
      </c>
      <c r="I103" s="31">
        <v>1.1599999999999999</v>
      </c>
      <c r="J103" s="33">
        <v>14.10107727272727</v>
      </c>
      <c r="K103" s="33">
        <v>14.082477272727273</v>
      </c>
      <c r="L103" s="33">
        <v>13.766486363636368</v>
      </c>
      <c r="M103" s="33">
        <v>13.100259090909088</v>
      </c>
      <c r="N103" s="12">
        <v>1.69</v>
      </c>
      <c r="O103" s="9">
        <v>0.35</v>
      </c>
      <c r="P103" s="12">
        <v>104.86</v>
      </c>
      <c r="Q103" s="12">
        <v>3.2098</v>
      </c>
      <c r="R103" s="12">
        <v>87.7</v>
      </c>
      <c r="S103" s="12">
        <v>176.96</v>
      </c>
      <c r="T103" s="15">
        <v>0.27</v>
      </c>
      <c r="U103" s="13">
        <v>0.73</v>
      </c>
      <c r="V103" s="13">
        <v>1.64</v>
      </c>
      <c r="W103" s="15">
        <v>15.63</v>
      </c>
      <c r="X103" s="16">
        <v>48.76</v>
      </c>
      <c r="Y103" s="17">
        <v>193.4</v>
      </c>
      <c r="Z103" s="11">
        <v>128.5</v>
      </c>
      <c r="AA103" s="10">
        <v>6.01</v>
      </c>
      <c r="AB103" s="7">
        <v>1.728199280138516</v>
      </c>
      <c r="AC103" s="7">
        <f t="shared" si="9"/>
        <v>-1.7430897496577948</v>
      </c>
      <c r="AD103" s="7">
        <f t="shared" si="10"/>
        <v>-1.0008181818181825</v>
      </c>
      <c r="AE103" s="7">
        <f t="shared" si="11"/>
        <v>1.3699999999999999</v>
      </c>
      <c r="AF103" s="8">
        <v>14.7</v>
      </c>
      <c r="AG103" s="7">
        <v>98.872532970717998</v>
      </c>
      <c r="AH103" s="7">
        <v>101.14032380420143</v>
      </c>
    </row>
    <row r="104" spans="1:34" x14ac:dyDescent="0.3">
      <c r="A104" s="2">
        <v>42552</v>
      </c>
      <c r="B104" s="21">
        <v>6116</v>
      </c>
      <c r="C104" s="22">
        <v>663</v>
      </c>
      <c r="D104" s="22">
        <v>36797</v>
      </c>
      <c r="E104" s="22">
        <v>1331</v>
      </c>
      <c r="F104" s="22">
        <v>3036</v>
      </c>
      <c r="G104" s="22">
        <v>12510</v>
      </c>
      <c r="H104" s="22">
        <v>3834</v>
      </c>
      <c r="I104" s="31">
        <v>1.1100000000000001</v>
      </c>
      <c r="J104" s="33">
        <v>14.058914285714284</v>
      </c>
      <c r="K104" s="33">
        <v>14.08649047619048</v>
      </c>
      <c r="L104" s="33">
        <v>13.842719047619049</v>
      </c>
      <c r="M104" s="33">
        <v>13.184366666666666</v>
      </c>
      <c r="N104" s="12">
        <v>0.18</v>
      </c>
      <c r="O104" s="9">
        <v>0.52</v>
      </c>
      <c r="P104" s="12">
        <v>99.57</v>
      </c>
      <c r="Q104" s="12">
        <v>3.2389999999999999</v>
      </c>
      <c r="R104" s="12">
        <v>89.6</v>
      </c>
      <c r="S104" s="12">
        <v>180.87</v>
      </c>
      <c r="T104" s="15">
        <v>0.3</v>
      </c>
      <c r="U104" s="13">
        <v>0.67</v>
      </c>
      <c r="V104" s="13">
        <v>1.5</v>
      </c>
      <c r="W104" s="15">
        <v>11.87</v>
      </c>
      <c r="X104" s="16">
        <v>44.65</v>
      </c>
      <c r="Y104" s="17">
        <v>193.6</v>
      </c>
      <c r="Z104" s="11">
        <v>128.59</v>
      </c>
      <c r="AA104" s="10">
        <v>5.7</v>
      </c>
      <c r="AB104" s="7">
        <v>-0.72159387145586606</v>
      </c>
      <c r="AC104" s="7">
        <f t="shared" si="9"/>
        <v>-0.97967218032908576</v>
      </c>
      <c r="AD104" s="7">
        <f t="shared" si="10"/>
        <v>-0.87454761904761824</v>
      </c>
      <c r="AE104" s="7">
        <f t="shared" si="11"/>
        <v>1.2</v>
      </c>
      <c r="AF104" s="8">
        <v>14.2</v>
      </c>
      <c r="AG104" s="7">
        <v>98.973093362540723</v>
      </c>
      <c r="AH104" s="7">
        <v>101.03756142459618</v>
      </c>
    </row>
    <row r="105" spans="1:34" x14ac:dyDescent="0.3">
      <c r="A105" s="2">
        <v>42583</v>
      </c>
      <c r="B105" s="21">
        <v>6220</v>
      </c>
      <c r="C105" s="22">
        <v>614</v>
      </c>
      <c r="D105" s="22">
        <v>37048</v>
      </c>
      <c r="E105" s="22">
        <v>1365</v>
      </c>
      <c r="F105" s="22">
        <v>3049</v>
      </c>
      <c r="G105" s="22">
        <v>12736</v>
      </c>
      <c r="H105" s="22">
        <v>3843</v>
      </c>
      <c r="I105" s="31">
        <v>1.21</v>
      </c>
      <c r="J105" s="33">
        <v>14.154534782608696</v>
      </c>
      <c r="K105" s="33">
        <v>14.102239130434782</v>
      </c>
      <c r="L105" s="33">
        <v>13.810956521739127</v>
      </c>
      <c r="M105" s="33">
        <v>13.1175</v>
      </c>
      <c r="N105" s="12">
        <v>0.15</v>
      </c>
      <c r="O105" s="9">
        <v>0.44</v>
      </c>
      <c r="P105" s="12">
        <v>98.18</v>
      </c>
      <c r="Q105" s="12">
        <v>3.2403</v>
      </c>
      <c r="R105" s="12">
        <v>93</v>
      </c>
      <c r="S105" s="12">
        <v>179.93</v>
      </c>
      <c r="T105" s="15">
        <v>0.3</v>
      </c>
      <c r="U105" s="13">
        <v>0.74</v>
      </c>
      <c r="V105" s="13">
        <v>1.56</v>
      </c>
      <c r="W105" s="15">
        <v>13.42</v>
      </c>
      <c r="X105" s="16">
        <v>44.72</v>
      </c>
      <c r="Y105" s="17">
        <v>195</v>
      </c>
      <c r="Z105" s="11">
        <v>130.29</v>
      </c>
      <c r="AA105" s="10">
        <v>5.44</v>
      </c>
      <c r="AB105" s="7">
        <v>3.0331267638139536E-2</v>
      </c>
      <c r="AC105" s="7">
        <f t="shared" si="9"/>
        <v>-2.4088622539224769</v>
      </c>
      <c r="AD105" s="7">
        <f t="shared" si="10"/>
        <v>-1.0370347826086963</v>
      </c>
      <c r="AE105" s="7">
        <f t="shared" si="11"/>
        <v>1.26</v>
      </c>
      <c r="AF105" s="8">
        <v>13.9</v>
      </c>
      <c r="AG105" s="7">
        <v>98.79743899363163</v>
      </c>
      <c r="AH105" s="7">
        <v>101.21719856164073</v>
      </c>
    </row>
    <row r="106" spans="1:34" x14ac:dyDescent="0.3">
      <c r="A106" s="2">
        <v>42614</v>
      </c>
      <c r="B106" s="21">
        <v>6143</v>
      </c>
      <c r="C106" s="22">
        <v>618</v>
      </c>
      <c r="D106" s="22">
        <v>36307</v>
      </c>
      <c r="E106" s="22">
        <v>1390</v>
      </c>
      <c r="F106" s="22">
        <v>3115</v>
      </c>
      <c r="G106" s="22">
        <v>12944</v>
      </c>
      <c r="H106" s="22">
        <v>3751</v>
      </c>
      <c r="I106" s="31">
        <v>1.1100000000000001</v>
      </c>
      <c r="J106" s="33">
        <v>14.093114285714288</v>
      </c>
      <c r="K106" s="33">
        <v>13.934338095238093</v>
      </c>
      <c r="L106" s="33">
        <v>13.532866666666667</v>
      </c>
      <c r="M106" s="33">
        <v>12.741809523809522</v>
      </c>
      <c r="N106" s="12">
        <v>0.2</v>
      </c>
      <c r="O106" s="9">
        <v>0.08</v>
      </c>
      <c r="P106" s="12">
        <v>99.09</v>
      </c>
      <c r="Q106" s="12">
        <v>3.2462</v>
      </c>
      <c r="R106" s="12">
        <v>90.6</v>
      </c>
      <c r="S106" s="12">
        <v>184.53</v>
      </c>
      <c r="T106" s="15">
        <v>0.28999999999999998</v>
      </c>
      <c r="U106" s="13">
        <v>0.77095238095238083</v>
      </c>
      <c r="V106" s="13">
        <v>1.6304761904761906</v>
      </c>
      <c r="W106" s="15">
        <v>13.29</v>
      </c>
      <c r="X106" s="16">
        <v>45.18</v>
      </c>
      <c r="Y106" s="17">
        <v>191.2</v>
      </c>
      <c r="Z106" s="11">
        <v>139.13</v>
      </c>
      <c r="AA106" s="10">
        <v>5.07</v>
      </c>
      <c r="AB106" s="7">
        <v>4.1057647156988599</v>
      </c>
      <c r="AC106" s="7">
        <f t="shared" si="9"/>
        <v>-1.4222293231862295</v>
      </c>
      <c r="AD106" s="7">
        <f t="shared" si="10"/>
        <v>-1.3513047619047658</v>
      </c>
      <c r="AE106" s="7">
        <f t="shared" si="11"/>
        <v>1.3404761904761906</v>
      </c>
      <c r="AF106" s="8">
        <v>14.4</v>
      </c>
      <c r="AG106" s="7">
        <v>99.135547729206536</v>
      </c>
      <c r="AH106" s="7">
        <v>100.87199020996459</v>
      </c>
    </row>
    <row r="107" spans="1:34" x14ac:dyDescent="0.3">
      <c r="A107" s="2">
        <v>42644</v>
      </c>
      <c r="B107" s="21">
        <v>7009</v>
      </c>
      <c r="C107" s="22">
        <v>641</v>
      </c>
      <c r="D107" s="22">
        <v>38503</v>
      </c>
      <c r="E107" s="22">
        <v>1638</v>
      </c>
      <c r="F107" s="22">
        <v>3128</v>
      </c>
      <c r="G107" s="22">
        <v>13077</v>
      </c>
      <c r="H107" s="22">
        <v>4083</v>
      </c>
      <c r="I107" s="31">
        <v>1.05</v>
      </c>
      <c r="J107" s="33">
        <v>13.856689473684211</v>
      </c>
      <c r="K107" s="33">
        <v>13.631479999999996</v>
      </c>
      <c r="L107" s="33">
        <v>13.168855000000002</v>
      </c>
      <c r="M107" s="33">
        <v>12.335225000000003</v>
      </c>
      <c r="N107" s="12">
        <v>0.16</v>
      </c>
      <c r="O107" s="9">
        <v>0.26</v>
      </c>
      <c r="P107" s="12">
        <v>95.94</v>
      </c>
      <c r="Q107" s="12">
        <v>3.1810999999999998</v>
      </c>
      <c r="R107" s="12">
        <v>90.2</v>
      </c>
      <c r="S107" s="12">
        <v>182.41</v>
      </c>
      <c r="T107" s="15">
        <v>0.33</v>
      </c>
      <c r="U107" s="13">
        <v>0.84299999999999997</v>
      </c>
      <c r="V107" s="13">
        <v>1.7645000000000004</v>
      </c>
      <c r="W107" s="15">
        <v>17.059999999999999</v>
      </c>
      <c r="X107" s="16">
        <v>49.78</v>
      </c>
      <c r="Y107" s="17">
        <v>186.4</v>
      </c>
      <c r="Z107" s="11">
        <v>137.22999999999999</v>
      </c>
      <c r="AA107" s="10">
        <v>4.87</v>
      </c>
      <c r="AB107" s="7">
        <v>1.7049950565302154</v>
      </c>
      <c r="AC107" s="7">
        <f t="shared" si="9"/>
        <v>-1.0185046586903468</v>
      </c>
      <c r="AD107" s="7">
        <f t="shared" si="10"/>
        <v>-1.5214644736842082</v>
      </c>
      <c r="AE107" s="7">
        <f t="shared" si="11"/>
        <v>1.4345000000000003</v>
      </c>
      <c r="AF107" s="8">
        <v>14.3</v>
      </c>
      <c r="AG107" s="7">
        <v>97.082858037526748</v>
      </c>
      <c r="AH107" s="7">
        <v>103.00479613130636</v>
      </c>
    </row>
    <row r="108" spans="1:34" x14ac:dyDescent="0.3">
      <c r="A108" s="2">
        <v>42675</v>
      </c>
      <c r="B108" s="21">
        <v>6465</v>
      </c>
      <c r="C108" s="22">
        <v>568</v>
      </c>
      <c r="D108" s="22">
        <v>34789</v>
      </c>
      <c r="E108" s="22">
        <v>1870</v>
      </c>
      <c r="F108" s="22">
        <v>2871</v>
      </c>
      <c r="G108" s="22">
        <v>12778</v>
      </c>
      <c r="H108" s="22">
        <v>3777</v>
      </c>
      <c r="I108" s="31">
        <v>1.04</v>
      </c>
      <c r="J108" s="33">
        <v>13.699665</v>
      </c>
      <c r="K108" s="33">
        <v>13.579549999999998</v>
      </c>
      <c r="L108" s="33">
        <v>13.130549999999999</v>
      </c>
      <c r="M108" s="33">
        <v>12.33314</v>
      </c>
      <c r="N108" s="12">
        <v>-0.03</v>
      </c>
      <c r="O108" s="9">
        <v>0.18</v>
      </c>
      <c r="P108" s="12">
        <v>98.83</v>
      </c>
      <c r="Q108" s="12">
        <v>3.3967000000000001</v>
      </c>
      <c r="R108" s="12">
        <v>86.6</v>
      </c>
      <c r="S108" s="12">
        <v>203.21</v>
      </c>
      <c r="T108" s="15">
        <v>0.45</v>
      </c>
      <c r="U108" s="13">
        <v>0.97950000000000004</v>
      </c>
      <c r="V108" s="13">
        <v>2.1419999999999999</v>
      </c>
      <c r="W108" s="15">
        <v>13.33</v>
      </c>
      <c r="X108" s="16">
        <v>45.66</v>
      </c>
      <c r="Y108" s="17">
        <v>189.3</v>
      </c>
      <c r="Z108" s="11">
        <v>143.76</v>
      </c>
      <c r="AA108" s="10">
        <v>4.8</v>
      </c>
      <c r="AB108" s="7">
        <v>2.6184871748690286</v>
      </c>
      <c r="AC108" s="7">
        <f t="shared" si="9"/>
        <v>-0.88605184184254782</v>
      </c>
      <c r="AD108" s="7">
        <f t="shared" si="10"/>
        <v>-1.3665249999999993</v>
      </c>
      <c r="AE108" s="7">
        <f t="shared" si="11"/>
        <v>1.6919999999999999</v>
      </c>
      <c r="AF108" s="8">
        <v>14</v>
      </c>
      <c r="AG108" s="7">
        <v>103.21716404931652</v>
      </c>
      <c r="AH108" s="7">
        <v>96.883111371109393</v>
      </c>
    </row>
    <row r="109" spans="1:34" x14ac:dyDescent="0.3">
      <c r="A109" s="2">
        <v>42705</v>
      </c>
      <c r="B109" s="21">
        <v>6367</v>
      </c>
      <c r="C109" s="22">
        <v>576</v>
      </c>
      <c r="D109" s="22">
        <v>36108</v>
      </c>
      <c r="E109" s="22">
        <v>1805</v>
      </c>
      <c r="F109" s="22">
        <v>2824</v>
      </c>
      <c r="G109" s="22">
        <v>12559</v>
      </c>
      <c r="H109" s="22">
        <v>3772</v>
      </c>
      <c r="I109" s="31">
        <v>1.1200000000000001</v>
      </c>
      <c r="J109" s="33">
        <v>13.50225909090909</v>
      </c>
      <c r="K109" s="33">
        <v>13.208840909090908</v>
      </c>
      <c r="L109" s="33">
        <v>12.62019090909091</v>
      </c>
      <c r="M109" s="33">
        <v>11.768418181818184</v>
      </c>
      <c r="N109" s="12">
        <v>0.54</v>
      </c>
      <c r="O109" s="9">
        <v>0.3</v>
      </c>
      <c r="P109" s="12">
        <v>97.62</v>
      </c>
      <c r="Q109" s="12">
        <v>3.2591000000000001</v>
      </c>
      <c r="R109" s="12">
        <v>77.2</v>
      </c>
      <c r="S109" s="12">
        <v>204.77</v>
      </c>
      <c r="T109" s="15">
        <v>0.51</v>
      </c>
      <c r="U109" s="13">
        <v>1.1966666666666665</v>
      </c>
      <c r="V109" s="13">
        <v>2.4919047619047618</v>
      </c>
      <c r="W109" s="15">
        <v>14.04</v>
      </c>
      <c r="X109" s="16">
        <v>51.97</v>
      </c>
      <c r="Y109" s="17">
        <v>196.4</v>
      </c>
      <c r="Z109" s="11">
        <v>136.13</v>
      </c>
      <c r="AA109" s="10">
        <v>4.6900000000000004</v>
      </c>
      <c r="AB109" s="7">
        <v>1.0300019711870174</v>
      </c>
      <c r="AC109" s="7">
        <f t="shared" si="9"/>
        <v>-2.5311872681556338</v>
      </c>
      <c r="AD109" s="7">
        <f t="shared" si="10"/>
        <v>-1.7338409090909064</v>
      </c>
      <c r="AE109" s="7">
        <f t="shared" si="11"/>
        <v>1.9819047619047618</v>
      </c>
      <c r="AF109" s="8">
        <v>13.5</v>
      </c>
      <c r="AG109" s="7">
        <v>98.842028641448707</v>
      </c>
      <c r="AH109" s="7">
        <v>101.17153742640376</v>
      </c>
    </row>
    <row r="110" spans="1:34" x14ac:dyDescent="0.3">
      <c r="A110" s="2">
        <v>42736</v>
      </c>
      <c r="B110" s="21">
        <v>6927</v>
      </c>
      <c r="C110" s="22">
        <v>672</v>
      </c>
      <c r="D110" s="22">
        <v>38661</v>
      </c>
      <c r="E110" s="22">
        <v>1964</v>
      </c>
      <c r="F110" s="22">
        <v>2917</v>
      </c>
      <c r="G110" s="22">
        <v>12968</v>
      </c>
      <c r="H110" s="22">
        <v>4033</v>
      </c>
      <c r="I110" s="31">
        <v>1.08</v>
      </c>
      <c r="J110" s="33">
        <v>12.846931818181817</v>
      </c>
      <c r="K110" s="33">
        <v>12.503822727272727</v>
      </c>
      <c r="L110" s="33">
        <v>11.890863636363635</v>
      </c>
      <c r="M110" s="33">
        <v>11.027863636363636</v>
      </c>
      <c r="N110" s="12">
        <v>0.64</v>
      </c>
      <c r="O110" s="9">
        <v>0.38</v>
      </c>
      <c r="P110" s="12">
        <v>92.97</v>
      </c>
      <c r="Q110" s="12">
        <v>3.1269999999999998</v>
      </c>
      <c r="R110" s="12">
        <v>77.7</v>
      </c>
      <c r="S110" s="12">
        <v>197.06</v>
      </c>
      <c r="T110" s="15">
        <v>0.51</v>
      </c>
      <c r="U110" s="13">
        <v>1.2064999999999999</v>
      </c>
      <c r="V110" s="13">
        <v>2.4325000000000001</v>
      </c>
      <c r="W110" s="15">
        <v>11.99</v>
      </c>
      <c r="X110" s="16">
        <v>52.5</v>
      </c>
      <c r="Y110" s="17">
        <v>204.8</v>
      </c>
      <c r="Z110" s="11">
        <v>124.95</v>
      </c>
      <c r="AA110" s="10">
        <v>4.71</v>
      </c>
      <c r="AB110" s="7">
        <v>5.3478431543404703E-2</v>
      </c>
      <c r="AC110" s="7">
        <f t="shared" si="9"/>
        <v>-2.7303592547434956</v>
      </c>
      <c r="AD110" s="7">
        <f t="shared" si="10"/>
        <v>-1.8190681818181815</v>
      </c>
      <c r="AE110" s="7">
        <f t="shared" si="11"/>
        <v>1.9225000000000001</v>
      </c>
      <c r="AF110" s="8">
        <v>14.1</v>
      </c>
      <c r="AG110" s="7">
        <v>94.903461136209032</v>
      </c>
      <c r="AH110" s="7">
        <v>105.37023497644223</v>
      </c>
    </row>
    <row r="111" spans="1:34" x14ac:dyDescent="0.3">
      <c r="A111" s="2">
        <v>42767</v>
      </c>
      <c r="B111" s="21">
        <v>7328</v>
      </c>
      <c r="C111" s="22">
        <v>697</v>
      </c>
      <c r="D111" s="22">
        <v>40518</v>
      </c>
      <c r="E111" s="22">
        <v>1996</v>
      </c>
      <c r="F111" s="22">
        <v>2944</v>
      </c>
      <c r="G111" s="22">
        <v>13012</v>
      </c>
      <c r="H111" s="22">
        <v>4224</v>
      </c>
      <c r="I111" s="31">
        <v>0.86</v>
      </c>
      <c r="J111" s="33">
        <v>12.412283333333331</v>
      </c>
      <c r="K111" s="33">
        <v>11.940266666666666</v>
      </c>
      <c r="L111" s="33">
        <v>11.267122222222223</v>
      </c>
      <c r="M111" s="33">
        <v>10.452466666666666</v>
      </c>
      <c r="N111" s="12">
        <v>0.08</v>
      </c>
      <c r="O111" s="9">
        <v>0.33</v>
      </c>
      <c r="P111" s="12">
        <v>91.46</v>
      </c>
      <c r="Q111" s="12">
        <v>3.0992999999999999</v>
      </c>
      <c r="R111" s="12">
        <v>75.7</v>
      </c>
      <c r="S111" s="12">
        <v>194.84</v>
      </c>
      <c r="T111" s="15">
        <v>0.52</v>
      </c>
      <c r="U111" s="13">
        <v>1.2</v>
      </c>
      <c r="V111" s="13">
        <v>2.42</v>
      </c>
      <c r="W111" s="15">
        <v>12.92</v>
      </c>
      <c r="X111" s="16">
        <v>53.47</v>
      </c>
      <c r="Y111" s="17">
        <v>207.3</v>
      </c>
      <c r="Z111" s="11">
        <v>139.96</v>
      </c>
      <c r="AA111" s="10">
        <v>4.53</v>
      </c>
      <c r="AB111" s="7">
        <v>0.49732948457604742</v>
      </c>
      <c r="AC111" s="7">
        <f t="shared" si="9"/>
        <v>-0.36993709781344819</v>
      </c>
      <c r="AD111" s="7">
        <f t="shared" si="10"/>
        <v>-1.959816666666665</v>
      </c>
      <c r="AE111" s="7">
        <f t="shared" si="11"/>
        <v>1.9</v>
      </c>
      <c r="AF111" s="8">
        <v>14.8</v>
      </c>
      <c r="AG111" s="7">
        <v>94.128413954965211</v>
      </c>
      <c r="AH111" s="7">
        <v>106.23784657398349</v>
      </c>
    </row>
    <row r="112" spans="1:34" x14ac:dyDescent="0.3">
      <c r="A112" s="2">
        <v>42795</v>
      </c>
      <c r="B112" s="21">
        <v>7336</v>
      </c>
      <c r="C112" s="22">
        <v>729</v>
      </c>
      <c r="D112" s="22">
        <v>40263</v>
      </c>
      <c r="E112" s="22">
        <v>1982</v>
      </c>
      <c r="F112" s="22">
        <v>2941</v>
      </c>
      <c r="G112" s="22">
        <v>12955</v>
      </c>
      <c r="H112" s="22">
        <v>4114</v>
      </c>
      <c r="I112" s="31">
        <v>1.05</v>
      </c>
      <c r="J112" s="33">
        <v>11.980543478260868</v>
      </c>
      <c r="K112" s="33">
        <v>11.32111739130435</v>
      </c>
      <c r="L112" s="33">
        <v>10.55044347826087</v>
      </c>
      <c r="M112" s="33">
        <v>9.775569565217392</v>
      </c>
      <c r="N112" s="12">
        <v>0.01</v>
      </c>
      <c r="O112" s="9">
        <v>0.25</v>
      </c>
      <c r="P112" s="12">
        <v>92.14</v>
      </c>
      <c r="Q112" s="12">
        <v>3.1684000000000001</v>
      </c>
      <c r="R112" s="12">
        <v>85.4</v>
      </c>
      <c r="S112" s="12">
        <v>196.18</v>
      </c>
      <c r="T112" s="15">
        <v>0.74</v>
      </c>
      <c r="U112" s="13">
        <v>1.31</v>
      </c>
      <c r="V112" s="13">
        <v>2.48</v>
      </c>
      <c r="W112" s="15">
        <v>12.37</v>
      </c>
      <c r="X112" s="16">
        <v>49.33</v>
      </c>
      <c r="Y112" s="17">
        <v>213.3</v>
      </c>
      <c r="Z112" s="11">
        <v>137.77000000000001</v>
      </c>
      <c r="AA112" s="10">
        <v>4.45</v>
      </c>
      <c r="AB112" s="7">
        <v>1.4084043086493265</v>
      </c>
      <c r="AC112" s="7">
        <f t="shared" si="9"/>
        <v>-3.5781600934729578</v>
      </c>
      <c r="AD112" s="7">
        <f t="shared" si="10"/>
        <v>-2.2049739130434762</v>
      </c>
      <c r="AE112" s="7">
        <f t="shared" si="11"/>
        <v>1.74</v>
      </c>
      <c r="AF112" s="8">
        <v>15.2</v>
      </c>
      <c r="AG112" s="7">
        <v>95.975426838367056</v>
      </c>
      <c r="AH112" s="7">
        <v>104.19333708034533</v>
      </c>
    </row>
    <row r="113" spans="1:37" x14ac:dyDescent="0.3">
      <c r="A113" s="2">
        <v>42826</v>
      </c>
      <c r="B113" s="23">
        <v>7286.25</v>
      </c>
      <c r="C113" s="22">
        <v>713.81</v>
      </c>
      <c r="D113" s="24">
        <v>39201.519999999997</v>
      </c>
      <c r="E113" s="24">
        <v>1784.32</v>
      </c>
      <c r="F113" s="24">
        <v>3145.8</v>
      </c>
      <c r="G113" s="24">
        <v>12799.16</v>
      </c>
      <c r="H113" s="24">
        <v>3884.41</v>
      </c>
      <c r="I113" s="31">
        <v>0.79</v>
      </c>
      <c r="J113" s="33">
        <v>11.371650000000001</v>
      </c>
      <c r="K113" s="33">
        <v>10.606416666666668</v>
      </c>
      <c r="L113" s="33">
        <v>9.9059555555555541</v>
      </c>
      <c r="M113" s="33">
        <v>9.3969944444444451</v>
      </c>
      <c r="N113" s="12">
        <v>-1.1000000000000001</v>
      </c>
      <c r="O113" s="9">
        <v>0.14000000000000001</v>
      </c>
      <c r="P113" s="12">
        <v>93.24</v>
      </c>
      <c r="Q113" s="12">
        <v>3.1983999999999999</v>
      </c>
      <c r="R113" s="12">
        <v>79.5</v>
      </c>
      <c r="S113" s="12">
        <v>193.74</v>
      </c>
      <c r="T113" s="15">
        <v>0.8</v>
      </c>
      <c r="U113" s="13">
        <v>1.2410526315789474</v>
      </c>
      <c r="V113" s="13">
        <v>2.2973684210526319</v>
      </c>
      <c r="W113" s="15">
        <v>10.82</v>
      </c>
      <c r="X113" s="16">
        <v>51.06</v>
      </c>
      <c r="Y113" s="17">
        <v>212</v>
      </c>
      <c r="Z113" s="11">
        <v>134.13999999999999</v>
      </c>
      <c r="AA113" s="10">
        <v>4.45</v>
      </c>
      <c r="AB113" s="7">
        <v>2.7570034414140094</v>
      </c>
      <c r="AC113" s="7">
        <f t="shared" si="9"/>
        <v>-0.50595367609933106</v>
      </c>
      <c r="AD113" s="7">
        <f t="shared" si="10"/>
        <v>-1.9746555555555556</v>
      </c>
      <c r="AE113" s="7">
        <f t="shared" si="11"/>
        <v>1.4973684210526319</v>
      </c>
      <c r="AF113" s="8">
        <v>15.5</v>
      </c>
      <c r="AG113" s="7">
        <v>97.08927005042716</v>
      </c>
      <c r="AH113" s="7">
        <v>102.99799344259262</v>
      </c>
    </row>
    <row r="114" spans="1:37" x14ac:dyDescent="0.3">
      <c r="A114" s="2">
        <v>42856</v>
      </c>
      <c r="B114" s="25">
        <v>6733.48</v>
      </c>
      <c r="C114" s="26">
        <v>645.23</v>
      </c>
      <c r="D114" s="26">
        <v>37832.980000000003</v>
      </c>
      <c r="E114" s="24">
        <v>1821.59</v>
      </c>
      <c r="F114" s="24">
        <v>3123.65</v>
      </c>
      <c r="G114" s="24">
        <v>12905.74</v>
      </c>
      <c r="H114" s="24">
        <v>3729.43</v>
      </c>
      <c r="I114" s="31">
        <v>0.93</v>
      </c>
      <c r="J114" s="33">
        <v>10.771922727272727</v>
      </c>
      <c r="K114" s="33">
        <v>10.114749999999999</v>
      </c>
      <c r="L114" s="33">
        <v>9.5358772727272711</v>
      </c>
      <c r="M114" s="33">
        <v>9.2044681818181822</v>
      </c>
      <c r="N114" s="12">
        <v>-0.93</v>
      </c>
      <c r="O114" s="9">
        <v>0.31</v>
      </c>
      <c r="P114" s="12">
        <v>95.61</v>
      </c>
      <c r="Q114" s="12">
        <v>3.2437</v>
      </c>
      <c r="R114" s="12">
        <v>90.2</v>
      </c>
      <c r="S114" s="12">
        <v>195.29</v>
      </c>
      <c r="T114" s="15">
        <v>0.89</v>
      </c>
      <c r="U114" s="13">
        <v>1.301818181818182</v>
      </c>
      <c r="V114" s="13">
        <v>2.3036363636363633</v>
      </c>
      <c r="W114" s="15">
        <v>10.41</v>
      </c>
      <c r="X114" s="16">
        <v>48.48</v>
      </c>
      <c r="Y114" s="17">
        <v>213.7</v>
      </c>
      <c r="Z114" s="11">
        <v>128.18</v>
      </c>
      <c r="AA114" s="10">
        <v>4.6399999999999997</v>
      </c>
      <c r="AB114" s="7">
        <v>0.85591400381441751</v>
      </c>
      <c r="AC114" s="7">
        <f t="shared" si="9"/>
        <v>-2.5444375280399782</v>
      </c>
      <c r="AD114" s="7">
        <f t="shared" si="10"/>
        <v>-1.5674545454545452</v>
      </c>
      <c r="AE114" s="7">
        <f t="shared" si="11"/>
        <v>1.4136363636363631</v>
      </c>
      <c r="AF114" s="8">
        <v>15.9</v>
      </c>
      <c r="AG114" s="7">
        <v>98.185632326395236</v>
      </c>
      <c r="AH114" s="7">
        <v>101.84789528835881</v>
      </c>
    </row>
    <row r="115" spans="1:37" x14ac:dyDescent="0.3">
      <c r="A115" s="2">
        <v>42887</v>
      </c>
      <c r="B115" s="25">
        <v>6866.06</v>
      </c>
      <c r="C115" s="26">
        <v>658.88</v>
      </c>
      <c r="D115" s="26">
        <v>38095.18</v>
      </c>
      <c r="E115" s="26">
        <v>1860.19</v>
      </c>
      <c r="F115" s="24">
        <v>3030.12</v>
      </c>
      <c r="G115" s="24">
        <v>12442.8</v>
      </c>
      <c r="H115" s="24">
        <v>3795.65</v>
      </c>
      <c r="I115" s="31">
        <v>0.81</v>
      </c>
      <c r="J115" s="33">
        <v>10.116990476190475</v>
      </c>
      <c r="K115" s="33">
        <v>9.6131571428571441</v>
      </c>
      <c r="L115" s="33">
        <v>9.1732476190476167</v>
      </c>
      <c r="M115" s="33">
        <v>8.9657047619047638</v>
      </c>
      <c r="N115" s="12">
        <v>-0.67</v>
      </c>
      <c r="O115" s="9">
        <v>-0.23</v>
      </c>
      <c r="P115" s="12">
        <v>99.2</v>
      </c>
      <c r="Q115" s="12">
        <v>3.3081999999999998</v>
      </c>
      <c r="R115" s="12">
        <v>88.4</v>
      </c>
      <c r="S115" s="12">
        <v>198.8</v>
      </c>
      <c r="T115" s="15">
        <v>0.98</v>
      </c>
      <c r="U115" s="13">
        <v>1.3422727272727271</v>
      </c>
      <c r="V115" s="13">
        <v>2.186818181818182</v>
      </c>
      <c r="W115" s="15">
        <v>11.18</v>
      </c>
      <c r="X115" s="16">
        <v>45.18</v>
      </c>
      <c r="Y115" s="17">
        <v>213.9</v>
      </c>
      <c r="Z115" s="11">
        <v>119.56</v>
      </c>
      <c r="AA115" s="10">
        <v>4.12</v>
      </c>
      <c r="AB115" s="7">
        <v>6.8453522938709312</v>
      </c>
      <c r="AC115" s="7">
        <f t="shared" si="9"/>
        <v>-1.1992288091760273</v>
      </c>
      <c r="AD115" s="7">
        <f t="shared" si="10"/>
        <v>-1.1512857142857111</v>
      </c>
      <c r="AE115" s="7">
        <f t="shared" si="11"/>
        <v>1.206818181818182</v>
      </c>
      <c r="AF115" s="8">
        <v>15.6</v>
      </c>
      <c r="AG115" s="7">
        <v>100.51153315953364</v>
      </c>
      <c r="AH115" s="7">
        <v>99.49107018522767</v>
      </c>
    </row>
    <row r="116" spans="1:37" x14ac:dyDescent="0.3">
      <c r="A116" s="2">
        <v>42917</v>
      </c>
      <c r="B116" s="25">
        <v>7146.33</v>
      </c>
      <c r="C116" s="26">
        <v>724.4</v>
      </c>
      <c r="D116" s="26">
        <v>39621.29</v>
      </c>
      <c r="E116" s="24">
        <v>1945.88</v>
      </c>
      <c r="F116" s="24">
        <v>3203.31</v>
      </c>
      <c r="G116" s="24">
        <v>12848.06</v>
      </c>
      <c r="H116" s="24">
        <v>3950.67</v>
      </c>
      <c r="I116" s="31">
        <v>0.8</v>
      </c>
      <c r="J116" s="33">
        <v>9.5620761904761906</v>
      </c>
      <c r="K116" s="33">
        <v>9.0236285714285742</v>
      </c>
      <c r="L116" s="33">
        <v>8.5573714285714289</v>
      </c>
      <c r="M116" s="33">
        <v>8.3422142857142862</v>
      </c>
      <c r="N116" s="12">
        <v>-0.72</v>
      </c>
      <c r="O116" s="9">
        <v>0.24</v>
      </c>
      <c r="P116" s="12">
        <v>97.46</v>
      </c>
      <c r="Q116" s="12">
        <v>3.1307</v>
      </c>
      <c r="R116" s="12">
        <v>92.2</v>
      </c>
      <c r="S116" s="12">
        <v>199.63</v>
      </c>
      <c r="T116" s="15">
        <v>1.07</v>
      </c>
      <c r="U116" s="13">
        <v>1.3724999999999998</v>
      </c>
      <c r="V116" s="13">
        <v>2.3179999999999996</v>
      </c>
      <c r="W116" s="15">
        <v>10.26</v>
      </c>
      <c r="X116" s="16">
        <v>46.63</v>
      </c>
      <c r="Y116" s="17">
        <v>215.9</v>
      </c>
      <c r="Z116" s="11">
        <v>125.62</v>
      </c>
      <c r="AA116" s="10">
        <v>4.47</v>
      </c>
      <c r="AB116" s="7">
        <v>1.5516782233847373</v>
      </c>
      <c r="AC116" s="7">
        <f t="shared" si="9"/>
        <v>-1.6916550859004147</v>
      </c>
      <c r="AD116" s="7">
        <f t="shared" si="10"/>
        <v>-1.2198619047619044</v>
      </c>
      <c r="AE116" s="7">
        <f t="shared" si="11"/>
        <v>1.2479999999999996</v>
      </c>
      <c r="AF116" s="8">
        <v>15.1</v>
      </c>
      <c r="AG116" s="7">
        <v>94.740925837501806</v>
      </c>
      <c r="AH116" s="7">
        <v>105.55100566730631</v>
      </c>
    </row>
    <row r="117" spans="1:37" x14ac:dyDescent="0.3">
      <c r="A117" s="2">
        <v>42948</v>
      </c>
      <c r="B117" s="25">
        <v>7626.19</v>
      </c>
      <c r="C117" s="26">
        <v>743.19</v>
      </c>
      <c r="D117" s="26">
        <v>41184.5</v>
      </c>
      <c r="E117" s="24">
        <v>2211.0700000000002</v>
      </c>
      <c r="F117" s="24">
        <v>3492.61</v>
      </c>
      <c r="G117" s="24">
        <v>14075.36</v>
      </c>
      <c r="H117" s="24">
        <v>4089.47</v>
      </c>
      <c r="I117" s="31">
        <v>0.8</v>
      </c>
      <c r="J117" s="33">
        <v>8.7982913043478259</v>
      </c>
      <c r="K117" s="33">
        <v>8.2939043478260874</v>
      </c>
      <c r="L117" s="33">
        <v>7.8862913043478242</v>
      </c>
      <c r="M117" s="33">
        <v>7.7858608695652149</v>
      </c>
      <c r="N117" s="12">
        <v>0.1</v>
      </c>
      <c r="O117" s="9">
        <v>0.19</v>
      </c>
      <c r="P117" s="12">
        <v>97.34</v>
      </c>
      <c r="Q117" s="12">
        <v>3.1471</v>
      </c>
      <c r="R117" s="12">
        <v>96.7</v>
      </c>
      <c r="S117" s="12">
        <v>207.01</v>
      </c>
      <c r="T117" s="15">
        <v>1.01</v>
      </c>
      <c r="U117" s="13">
        <v>1.3352173913043475</v>
      </c>
      <c r="V117" s="13">
        <v>2.2091304347826091</v>
      </c>
      <c r="W117" s="15">
        <v>10.59</v>
      </c>
      <c r="X117" s="16">
        <v>48.04</v>
      </c>
      <c r="Y117" s="17">
        <v>214.1</v>
      </c>
      <c r="Z117" s="11">
        <v>122.93</v>
      </c>
      <c r="AA117" s="10">
        <v>4.37</v>
      </c>
      <c r="AB117" s="7">
        <v>2.0660224549455748</v>
      </c>
      <c r="AC117" s="7">
        <f t="shared" si="9"/>
        <v>-2.248008502049486</v>
      </c>
      <c r="AD117" s="7">
        <f t="shared" si="10"/>
        <v>-1.012430434782611</v>
      </c>
      <c r="AE117" s="7">
        <f t="shared" si="11"/>
        <v>1.1991304347826091</v>
      </c>
      <c r="AF117" s="8">
        <v>14.5</v>
      </c>
      <c r="AG117" s="7">
        <v>95.549438649132611</v>
      </c>
      <c r="AH117" s="7">
        <v>104.65786237343613</v>
      </c>
    </row>
    <row r="118" spans="1:37" x14ac:dyDescent="0.3">
      <c r="A118" s="2">
        <v>42979</v>
      </c>
      <c r="B118" s="25">
        <v>8121.9</v>
      </c>
      <c r="C118" s="26">
        <v>771.07</v>
      </c>
      <c r="D118" s="24">
        <v>41305.79</v>
      </c>
      <c r="E118" s="24">
        <v>2221.1</v>
      </c>
      <c r="F118" s="24">
        <v>3744.59</v>
      </c>
      <c r="G118" s="24">
        <v>14728.38</v>
      </c>
      <c r="H118" s="24">
        <v>4118.68</v>
      </c>
      <c r="I118" s="31">
        <v>0.64</v>
      </c>
      <c r="J118" s="33">
        <v>8.0775300000000012</v>
      </c>
      <c r="K118" s="33">
        <v>7.6205200000000008</v>
      </c>
      <c r="L118" s="33">
        <v>7.2867300000000004</v>
      </c>
      <c r="M118" s="33">
        <v>7.3028999999999993</v>
      </c>
      <c r="N118" s="12">
        <v>0.47</v>
      </c>
      <c r="O118" s="9">
        <v>0.16</v>
      </c>
      <c r="P118" s="12">
        <v>97.5</v>
      </c>
      <c r="Q118" s="12">
        <v>3.1680000000000001</v>
      </c>
      <c r="R118" s="12">
        <v>93</v>
      </c>
      <c r="S118" s="12">
        <v>211.02</v>
      </c>
      <c r="T118" s="15">
        <v>1.03</v>
      </c>
      <c r="U118" s="13">
        <v>1.3844999999999998</v>
      </c>
      <c r="V118" s="13">
        <v>2.2020000000000004</v>
      </c>
      <c r="W118" s="18">
        <v>9.51</v>
      </c>
      <c r="X118" s="16">
        <v>49.82</v>
      </c>
      <c r="Y118" s="17">
        <v>215.4</v>
      </c>
      <c r="Z118" s="11">
        <v>119.38</v>
      </c>
      <c r="AA118" s="10">
        <v>3.89</v>
      </c>
      <c r="AB118" s="7">
        <v>1.9530135627647449</v>
      </c>
      <c r="AC118" s="7">
        <f t="shared" si="9"/>
        <v>-0.6532870720073598</v>
      </c>
      <c r="AD118" s="7">
        <f t="shared" si="10"/>
        <v>-0.77463000000000193</v>
      </c>
      <c r="AE118" s="7">
        <f t="shared" si="11"/>
        <v>1.1720000000000004</v>
      </c>
      <c r="AF118" s="8">
        <v>14.5</v>
      </c>
      <c r="AG118" s="7">
        <v>96.709281235614142</v>
      </c>
      <c r="AH118" s="7">
        <v>103.40269178132823</v>
      </c>
    </row>
    <row r="119" spans="1:37" x14ac:dyDescent="0.3">
      <c r="A119" s="2">
        <v>43009</v>
      </c>
      <c r="B119" s="25">
        <v>7998.89</v>
      </c>
      <c r="C119" s="26">
        <v>728.17</v>
      </c>
      <c r="D119" s="26">
        <v>40010.300000000003</v>
      </c>
      <c r="E119" s="26">
        <v>2370.61</v>
      </c>
      <c r="F119" s="26">
        <v>3648.59</v>
      </c>
      <c r="G119" s="24">
        <v>14824.43</v>
      </c>
      <c r="H119" s="24">
        <v>4030.66</v>
      </c>
      <c r="I119" s="31">
        <v>0.64</v>
      </c>
      <c r="J119" s="33">
        <v>7.7023952380952361</v>
      </c>
      <c r="K119" s="33">
        <v>7.2686523809523802</v>
      </c>
      <c r="L119" s="33">
        <v>6.9847142857142854</v>
      </c>
      <c r="M119" s="33">
        <v>7.1169380952380958</v>
      </c>
      <c r="N119" s="12">
        <v>0.2</v>
      </c>
      <c r="O119" s="9">
        <v>0.42</v>
      </c>
      <c r="P119" s="12">
        <v>97.89</v>
      </c>
      <c r="Q119" s="12">
        <v>3.2768999999999999</v>
      </c>
      <c r="R119" s="12">
        <v>95.2</v>
      </c>
      <c r="S119" s="12">
        <v>217.08</v>
      </c>
      <c r="T119" s="15">
        <v>1.07</v>
      </c>
      <c r="U119" s="13">
        <v>1.5495238095238095</v>
      </c>
      <c r="V119" s="13">
        <v>2.3600000000000003</v>
      </c>
      <c r="W119" s="18">
        <v>10.18</v>
      </c>
      <c r="X119" s="16">
        <v>51.58</v>
      </c>
      <c r="Y119" s="17">
        <v>211.7</v>
      </c>
      <c r="Z119" s="11">
        <v>122.69</v>
      </c>
      <c r="AA119" s="10">
        <v>4.1399999999999997</v>
      </c>
      <c r="AB119" s="7">
        <v>-1.0180694429116617</v>
      </c>
      <c r="AC119" s="7">
        <f t="shared" si="9"/>
        <v>-0.83924897676926324</v>
      </c>
      <c r="AD119" s="7">
        <f t="shared" si="10"/>
        <v>-0.58545714285714023</v>
      </c>
      <c r="AE119" s="7">
        <f t="shared" si="11"/>
        <v>1.2900000000000003</v>
      </c>
      <c r="AF119" s="8">
        <v>14.8</v>
      </c>
      <c r="AG119" s="7">
        <v>99.546876344779463</v>
      </c>
      <c r="AH119" s="7">
        <v>100.4551862116207</v>
      </c>
    </row>
    <row r="120" spans="1:37" x14ac:dyDescent="0.3">
      <c r="A120" s="2">
        <v>43040</v>
      </c>
      <c r="B120" s="25">
        <v>7685.28</v>
      </c>
      <c r="C120" s="26">
        <v>716.67</v>
      </c>
      <c r="D120" s="24">
        <v>38901.51</v>
      </c>
      <c r="E120" s="24">
        <v>2268.5100000000002</v>
      </c>
      <c r="F120" s="26">
        <v>3520.24</v>
      </c>
      <c r="G120" s="24">
        <v>14123.76</v>
      </c>
      <c r="H120" s="24">
        <v>3974.4</v>
      </c>
      <c r="I120" s="31">
        <v>0.56999999999999995</v>
      </c>
      <c r="J120" s="33">
        <v>7.3624099999999997</v>
      </c>
      <c r="K120" s="33">
        <v>6.9808400000000006</v>
      </c>
      <c r="L120" s="33">
        <v>6.7872750000000011</v>
      </c>
      <c r="M120" s="33">
        <v>7.1009199999999995</v>
      </c>
      <c r="N120" s="12">
        <v>0.52</v>
      </c>
      <c r="O120" s="9">
        <v>0.28000000000000003</v>
      </c>
      <c r="P120" s="12">
        <v>99.85</v>
      </c>
      <c r="Q120" s="12">
        <v>3.2616000000000001</v>
      </c>
      <c r="R120" s="12">
        <v>90.6</v>
      </c>
      <c r="S120" s="12">
        <v>218.67</v>
      </c>
      <c r="T120" s="15">
        <v>1.23</v>
      </c>
      <c r="U120" s="13">
        <v>1.6966666666666665</v>
      </c>
      <c r="V120" s="13">
        <v>2.3533333333333331</v>
      </c>
      <c r="W120" s="18">
        <v>11.28</v>
      </c>
      <c r="X120" s="16">
        <v>56.64</v>
      </c>
      <c r="Y120" s="17">
        <v>208.7</v>
      </c>
      <c r="Z120" s="11">
        <v>125.01</v>
      </c>
      <c r="AA120" s="10">
        <v>3.99</v>
      </c>
      <c r="AB120" s="7">
        <v>0.57776999977758425</v>
      </c>
      <c r="AC120" s="7">
        <f t="shared" si="9"/>
        <v>4.2359022070415087E-2</v>
      </c>
      <c r="AD120" s="7">
        <f t="shared" si="10"/>
        <v>-0.26149000000000022</v>
      </c>
      <c r="AE120" s="7">
        <f t="shared" si="11"/>
        <v>1.1233333333333331</v>
      </c>
      <c r="AF120" s="8">
        <v>14.1</v>
      </c>
      <c r="AG120" s="7">
        <v>98.905293889682554</v>
      </c>
      <c r="AH120" s="7">
        <v>101.10682256456208</v>
      </c>
      <c r="AK120" s="1"/>
    </row>
    <row r="121" spans="1:37" x14ac:dyDescent="0.3">
      <c r="A121" s="2">
        <v>43070</v>
      </c>
      <c r="B121" s="25">
        <v>8020.85</v>
      </c>
      <c r="C121" s="26">
        <v>760.88</v>
      </c>
      <c r="D121" s="26">
        <v>39732</v>
      </c>
      <c r="E121" s="26">
        <v>2448.81</v>
      </c>
      <c r="F121" s="26">
        <v>3759.9</v>
      </c>
      <c r="G121" s="24">
        <v>15088</v>
      </c>
      <c r="H121" s="24">
        <v>4150.03</v>
      </c>
      <c r="I121" s="31">
        <v>0.54</v>
      </c>
      <c r="J121" s="31"/>
      <c r="K121" s="31"/>
      <c r="L121" s="31"/>
      <c r="M121" s="31"/>
      <c r="N121" s="12">
        <v>0.89</v>
      </c>
      <c r="O121" s="9">
        <v>0.44</v>
      </c>
      <c r="P121" s="12">
        <v>100.36</v>
      </c>
      <c r="Q121" s="12">
        <v>3.3079999999999998</v>
      </c>
      <c r="R121" s="12">
        <v>80.599999999999994</v>
      </c>
      <c r="S121" s="12">
        <v>219.7</v>
      </c>
      <c r="T121" s="15">
        <v>1.32</v>
      </c>
      <c r="U121" s="13">
        <v>1.8440000000000001</v>
      </c>
      <c r="V121" s="13">
        <v>2.4024999999999999</v>
      </c>
      <c r="W121" s="18">
        <v>11.04</v>
      </c>
      <c r="X121" s="16">
        <v>57.88</v>
      </c>
      <c r="Y121" s="17">
        <v>212.2</v>
      </c>
      <c r="Z121" s="11">
        <v>127.2</v>
      </c>
      <c r="AA121" s="10">
        <v>3.8</v>
      </c>
      <c r="AB121" s="7">
        <v>-1.609668732361861</v>
      </c>
      <c r="AC121" s="7"/>
      <c r="AD121" s="7">
        <f t="shared" si="10"/>
        <v>0</v>
      </c>
      <c r="AE121" s="7">
        <f t="shared" si="11"/>
        <v>1.0824999999999998</v>
      </c>
      <c r="AF121" s="7"/>
      <c r="AG121" s="7">
        <v>100</v>
      </c>
      <c r="AH121" s="7">
        <v>100</v>
      </c>
      <c r="AK121" s="1"/>
    </row>
    <row r="122" spans="1:37" x14ac:dyDescent="0.3">
      <c r="AB122" s="5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EA6A-3DEC-449E-9005-26471823C4D4}">
  <dimension ref="A1:AK121"/>
  <sheetViews>
    <sheetView workbookViewId="0">
      <selection activeCell="J1" sqref="J1:M1"/>
    </sheetView>
  </sheetViews>
  <sheetFormatPr defaultRowHeight="14.4" x14ac:dyDescent="0.3"/>
  <cols>
    <col min="2" max="3" width="12.77734375" style="3" bestFit="1" customWidth="1"/>
    <col min="4" max="4" width="14.109375" style="3" bestFit="1" customWidth="1"/>
    <col min="5" max="6" width="12.77734375" style="3" bestFit="1" customWidth="1"/>
    <col min="7" max="7" width="14.109375" style="3" bestFit="1" customWidth="1"/>
    <col min="8" max="8" width="12.77734375" style="3" bestFit="1" customWidth="1"/>
    <col min="19" max="19" width="10.5546875" bestFit="1" customWidth="1"/>
    <col min="23" max="23" width="8.88671875" style="4"/>
    <col min="28" max="28" width="12.44140625" bestFit="1" customWidth="1"/>
    <col min="29" max="30" width="9.109375" bestFit="1" customWidth="1"/>
    <col min="31" max="31" width="18.44140625" bestFit="1" customWidth="1"/>
    <col min="32" max="32" width="9.5546875" bestFit="1" customWidth="1"/>
    <col min="33" max="34" width="10.44140625" bestFit="1" customWidth="1"/>
    <col min="39" max="40" width="12.6640625" bestFit="1" customWidth="1"/>
  </cols>
  <sheetData>
    <row r="1" spans="1:37" x14ac:dyDescent="0.3">
      <c r="A1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31" t="s">
        <v>8</v>
      </c>
      <c r="J1" s="31" t="s">
        <v>30</v>
      </c>
      <c r="K1" s="31" t="s">
        <v>31</v>
      </c>
      <c r="L1" s="31" t="s">
        <v>32</v>
      </c>
      <c r="M1" s="31" t="s">
        <v>33</v>
      </c>
      <c r="N1" s="12" t="s">
        <v>9</v>
      </c>
      <c r="O1" s="12" t="s">
        <v>29</v>
      </c>
      <c r="P1" s="12" t="s">
        <v>10</v>
      </c>
      <c r="Q1" s="12" t="s">
        <v>11</v>
      </c>
      <c r="R1" s="12" t="s">
        <v>12</v>
      </c>
      <c r="S1" s="12" t="s">
        <v>13</v>
      </c>
      <c r="T1" s="13" t="s">
        <v>14</v>
      </c>
      <c r="U1" s="13" t="s">
        <v>15</v>
      </c>
      <c r="V1" s="13" t="s">
        <v>16</v>
      </c>
      <c r="W1" s="14" t="s">
        <v>17</v>
      </c>
      <c r="X1" s="14" t="s">
        <v>28</v>
      </c>
      <c r="Y1" s="14" t="s">
        <v>18</v>
      </c>
      <c r="Z1" s="29" t="s">
        <v>20</v>
      </c>
      <c r="AA1" s="29" t="s">
        <v>21</v>
      </c>
      <c r="AB1" s="6" t="s">
        <v>22</v>
      </c>
      <c r="AC1" s="6" t="s">
        <v>23</v>
      </c>
      <c r="AD1" s="6" t="s">
        <v>24</v>
      </c>
      <c r="AE1" s="6" t="s">
        <v>25</v>
      </c>
      <c r="AF1" s="6" t="s">
        <v>19</v>
      </c>
      <c r="AG1" s="6" t="s">
        <v>26</v>
      </c>
      <c r="AH1" s="6" t="s">
        <v>27</v>
      </c>
    </row>
    <row r="2" spans="1:37" x14ac:dyDescent="0.3">
      <c r="A2" s="2">
        <v>39479</v>
      </c>
      <c r="B2" s="27">
        <f>(LN(DADOS!B3/DADOS!B2))</f>
        <v>6.0546217053256919E-2</v>
      </c>
      <c r="C2" s="27">
        <f>(LN(DADOS!C3/DADOS!C2))</f>
        <v>9.2251642720855662E-2</v>
      </c>
      <c r="D2" s="27">
        <f>(LN(DADOS!D3/DADOS!D2))</f>
        <v>8.217757777735793E-2</v>
      </c>
      <c r="E2" s="27">
        <f>(LN(DADOS!E3/DADOS!E2))</f>
        <v>0.11798292469502396</v>
      </c>
      <c r="F2" s="27">
        <f>(LN(DADOS!F3/DADOS!F2))</f>
        <v>9.3318974467583915E-2</v>
      </c>
      <c r="G2" s="27">
        <f>(LN(DADOS!G3/DADOS!G2))</f>
        <v>0.10001653225054317</v>
      </c>
      <c r="H2" s="27">
        <f>(LN(DADOS!H3/DADOS!H2))</f>
        <v>8.4998215373653208E-2</v>
      </c>
      <c r="I2" s="32">
        <f>(LN(DADOS!I3/DADOS!I2))</f>
        <v>-0.13976194237515874</v>
      </c>
      <c r="J2" s="31">
        <v>-1.3531113033288184E-2</v>
      </c>
      <c r="K2" s="31">
        <v>-1.2595956987129914E-3</v>
      </c>
      <c r="L2" s="31">
        <v>-4.7624775242262303E-3</v>
      </c>
      <c r="M2" s="31">
        <v>-2.3015496220804739E-2</v>
      </c>
      <c r="N2" s="12">
        <v>0.53</v>
      </c>
      <c r="O2" s="9">
        <v>0.49</v>
      </c>
      <c r="P2" s="12">
        <f>(LN(DADOS!P3/DADOS!P2))</f>
        <v>-9.6765546658098799E-3</v>
      </c>
      <c r="Q2" s="12">
        <f>(LN(DADOS!Q3/DADOS!Q2))</f>
        <v>-4.4728096626890583E-2</v>
      </c>
      <c r="R2" s="12">
        <f>(LN(DADOS!R3/DADOS!R2))</f>
        <v>-3.9811604995063504E-2</v>
      </c>
      <c r="S2" s="12">
        <f>(LN(DADOS!S3/DADOS!S2))</f>
        <v>6.1912049063565643E-2</v>
      </c>
      <c r="T2" s="13">
        <f>(LN(DADOS!T3/DADOS!T2))</f>
        <v>-0.26018482299455875</v>
      </c>
      <c r="U2" s="13">
        <f>(LN(DADOS!U3/DADOS!U2))</f>
        <v>-0.23022501742699372</v>
      </c>
      <c r="V2" s="13">
        <f>(LN(DADOS!V3/DADOS!V2))</f>
        <v>0</v>
      </c>
      <c r="W2" s="13">
        <f>(LN(DADOS!W3/DADOS!W2))</f>
        <v>1.2893618137010204E-2</v>
      </c>
      <c r="X2" s="13">
        <f>(LN(DADOS!X3/DADOS!X2))</f>
        <v>2.5492617878974864E-2</v>
      </c>
      <c r="Y2" s="13">
        <f>(LN(DADOS!Y3/DADOS!Y2))</f>
        <v>2.4460297570160671E-2</v>
      </c>
      <c r="Z2" s="13">
        <f>(LN(DADOS!Z3/DADOS!Z2))</f>
        <v>5.1932599082346355E-2</v>
      </c>
      <c r="AA2" s="13">
        <f>(LN(DADOS!AA3/DADOS!AA2))</f>
        <v>-3.670136685042804E-2</v>
      </c>
      <c r="AB2" s="7">
        <f>DADOS!AB2/100</f>
        <v>-2.2359626640876529E-2</v>
      </c>
      <c r="AC2" s="7">
        <f t="shared" ref="AC2:AC33" si="0">M2-100*((1+I2/100)^(12)-1)</f>
        <v>1.6412956400516292</v>
      </c>
      <c r="AD2" s="7">
        <f>M2-J2</f>
        <v>-9.4843831875165551E-3</v>
      </c>
      <c r="AE2" s="7">
        <f t="shared" ref="AE2:AE33" si="1">V2-T2</f>
        <v>0.26018482299455875</v>
      </c>
      <c r="AF2" s="28">
        <f>(LN(DADOS!AF3/DADOS!AF2))</f>
        <v>-2.173998663640599E-2</v>
      </c>
      <c r="AG2" s="28">
        <f>(LN(DADOS!AG3/DADOS!AG2))</f>
        <v>-4.7673846087400662E-2</v>
      </c>
      <c r="AH2" s="28">
        <f>(LN(DADOS!AH3/DADOS!AH2))</f>
        <v>4.767384608740062E-2</v>
      </c>
      <c r="AK2" s="30"/>
    </row>
    <row r="3" spans="1:37" x14ac:dyDescent="0.3">
      <c r="A3" s="2">
        <v>39508</v>
      </c>
      <c r="B3" s="27">
        <f>(LN(DADOS!B4/DADOS!B3))</f>
        <v>-9.7068059516737096E-2</v>
      </c>
      <c r="C3" s="27">
        <f>(LN(DADOS!C4/DADOS!C3))</f>
        <v>-0.16572071721413748</v>
      </c>
      <c r="D3" s="27">
        <f>(LN(DADOS!D4/DADOS!D3))</f>
        <v>-3.5428747612591655E-2</v>
      </c>
      <c r="E3" s="27">
        <f>(LN(DADOS!E4/DADOS!E3))</f>
        <v>3.201169232026155E-3</v>
      </c>
      <c r="F3" s="27">
        <f>(LN(DADOS!F4/DADOS!F3))</f>
        <v>-4.8429652238591199E-2</v>
      </c>
      <c r="G3" s="27">
        <f>(LN(DADOS!G4/DADOS!G3))</f>
        <v>-3.0087162478095581E-2</v>
      </c>
      <c r="H3" s="27">
        <f>(LN(DADOS!H4/DADOS!H3))</f>
        <v>-5.2230605270777192E-2</v>
      </c>
      <c r="I3" s="32">
        <f>(LN(DADOS!I4/DADOS!I3))</f>
        <v>4.8790164169431834E-2</v>
      </c>
      <c r="J3" s="31">
        <v>2.3837244889399587E-3</v>
      </c>
      <c r="K3" s="31">
        <v>8.6548052109358033E-3</v>
      </c>
      <c r="L3" s="31">
        <v>2.0653768129274563E-2</v>
      </c>
      <c r="M3" s="31">
        <v>4.3883869183338552E-2</v>
      </c>
      <c r="N3" s="12">
        <v>0.74</v>
      </c>
      <c r="O3" s="9">
        <v>0.48</v>
      </c>
      <c r="P3" s="12">
        <f>(LN(DADOS!P4/DADOS!P3))</f>
        <v>1.1183713956381134E-2</v>
      </c>
      <c r="Q3" s="12">
        <f>(LN(DADOS!Q4/DADOS!Q3))</f>
        <v>3.8345217487981448E-2</v>
      </c>
      <c r="R3" s="12">
        <f>(LN(DADOS!R4/DADOS!R3))</f>
        <v>6.9943754782824427E-2</v>
      </c>
      <c r="S3" s="12">
        <f>(LN(DADOS!S4/DADOS!S3))</f>
        <v>5.3415211134543721E-2</v>
      </c>
      <c r="T3" s="13">
        <f>(LN(DADOS!T4/DADOS!T3))</f>
        <v>-0.52030436772053446</v>
      </c>
      <c r="U3" s="13">
        <f>(LN(DADOS!U4/DADOS!U3))</f>
        <v>-0.19560739350560441</v>
      </c>
      <c r="V3" s="13">
        <f>(LN(DADOS!V4/DADOS!V3))</f>
        <v>-6.3469573948666272E-2</v>
      </c>
      <c r="W3" s="13">
        <f>(LN(DADOS!W4/DADOS!W3))</f>
        <v>-3.567012869262761E-2</v>
      </c>
      <c r="X3" s="13">
        <f>(LN(DADOS!X4/DADOS!X3))</f>
        <v>0.10172517958869524</v>
      </c>
      <c r="Y3" s="13">
        <f>(LN(DADOS!Y4/DADOS!Y3))</f>
        <v>4.0078223567410524E-2</v>
      </c>
      <c r="Z3" s="13">
        <f>(LN(DADOS!Z4/DADOS!Z3))</f>
        <v>8.596341855838914E-3</v>
      </c>
      <c r="AA3" s="13">
        <f>(LN(DADOS!AA4/DADOS!AA3))</f>
        <v>1.8519047767237531E-2</v>
      </c>
      <c r="AB3" s="7">
        <f>DADOS!AB3/100</f>
        <v>-1.7610830387695123E-2</v>
      </c>
      <c r="AC3" s="7">
        <f t="shared" si="0"/>
        <v>-0.54317177570440767</v>
      </c>
      <c r="AD3" s="7">
        <f t="shared" ref="AD3:AD33" si="2">M3-J3</f>
        <v>4.150014469439859E-2</v>
      </c>
      <c r="AE3" s="7">
        <f t="shared" si="1"/>
        <v>0.4568347937718682</v>
      </c>
      <c r="AF3" s="28">
        <f>(LN(DADOS!AF4/DADOS!AF3))</f>
        <v>5.3488684950986222E-2</v>
      </c>
      <c r="AG3" s="28">
        <f>(LN(DADOS!AG4/DADOS!AG3))</f>
        <v>4.1152323097759243E-2</v>
      </c>
      <c r="AH3" s="28">
        <f>(LN(DADOS!AH4/DADOS!AH3))</f>
        <v>-4.1152323097759215E-2</v>
      </c>
      <c r="AK3" s="30"/>
    </row>
    <row r="4" spans="1:37" x14ac:dyDescent="0.3">
      <c r="A4" s="2">
        <v>39539</v>
      </c>
      <c r="B4" s="27">
        <f>(LN(DADOS!B5/DADOS!B4))</f>
        <v>0.17224136806670481</v>
      </c>
      <c r="C4" s="27">
        <f>(LN(DADOS!C5/DADOS!C4))</f>
        <v>0.13289672889311865</v>
      </c>
      <c r="D4" s="27">
        <f>(LN(DADOS!D5/DADOS!D4))</f>
        <v>6.6819564296279249E-2</v>
      </c>
      <c r="E4" s="27">
        <f>(LN(DADOS!E5/DADOS!E4))</f>
        <v>0.14642661851420469</v>
      </c>
      <c r="F4" s="27">
        <f>(LN(DADOS!F5/DADOS!F4))</f>
        <v>7.1570020297532636E-2</v>
      </c>
      <c r="G4" s="27">
        <f>(LN(DADOS!G5/DADOS!G4))</f>
        <v>0.11103992177149336</v>
      </c>
      <c r="H4" s="27">
        <f>(LN(DADOS!H5/DADOS!H4))</f>
        <v>6.6043171430248848E-2</v>
      </c>
      <c r="I4" s="32">
        <f>(LN(DADOS!I5/DADOS!I4))</f>
        <v>6.8992871486951421E-2</v>
      </c>
      <c r="J4" s="31">
        <v>2.4959228576948354E-2</v>
      </c>
      <c r="K4" s="31">
        <v>2.7899791921515139E-2</v>
      </c>
      <c r="L4" s="31">
        <v>2.2745778236624853E-2</v>
      </c>
      <c r="M4" s="31">
        <v>8.3295663130778224E-3</v>
      </c>
      <c r="N4" s="12">
        <v>0.69</v>
      </c>
      <c r="O4" s="9">
        <v>0.55000000000000004</v>
      </c>
      <c r="P4" s="12">
        <f>(LN(DADOS!P5/DADOS!P4))</f>
        <v>-4.0629227635264834E-3</v>
      </c>
      <c r="Q4" s="12">
        <f>(LN(DADOS!Q5/DADOS!Q4))</f>
        <v>-3.6031019748452603E-2</v>
      </c>
      <c r="R4" s="12">
        <f>(LN(DADOS!R5/DADOS!R4))</f>
        <v>1.5236455242089985E-2</v>
      </c>
      <c r="S4" s="12">
        <f>(LN(DADOS!S5/DADOS!S4))</f>
        <v>-2.2805108777350272E-2</v>
      </c>
      <c r="T4" s="13">
        <f>(LN(DADOS!T5/DADOS!T4))</f>
        <v>2.3530497410194036E-2</v>
      </c>
      <c r="U4" s="13">
        <f>(LN(DADOS!U5/DADOS!U4))</f>
        <v>0.23541364390602398</v>
      </c>
      <c r="V4" s="13">
        <f>(LN(DADOS!V5/DADOS!V4))</f>
        <v>4.7296714703065304E-2</v>
      </c>
      <c r="W4" s="13">
        <f>(LN(DADOS!W5/DADOS!W4))</f>
        <v>-0.20851079834151237</v>
      </c>
      <c r="X4" s="13">
        <f>(LN(DADOS!X5/DADOS!X4))</f>
        <v>6.4295738731589128E-2</v>
      </c>
      <c r="Y4" s="13">
        <f>(LN(DADOS!Y5/DADOS!Y4))</f>
        <v>0.11221199060692799</v>
      </c>
      <c r="Z4" s="13">
        <f>(LN(DADOS!Z5/DADOS!Z4))</f>
        <v>-5.8626633581526704E-3</v>
      </c>
      <c r="AA4" s="13">
        <f>(LN(DADOS!AA5/DADOS!AA4))</f>
        <v>4.4850566165351498E-2</v>
      </c>
      <c r="AB4" s="7">
        <f>DADOS!AB4/100</f>
        <v>-1.5545235035986451E-2</v>
      </c>
      <c r="AC4" s="7">
        <f t="shared" si="0"/>
        <v>-0.82273373848530729</v>
      </c>
      <c r="AD4" s="7">
        <f t="shared" si="2"/>
        <v>-1.6629662263870533E-2</v>
      </c>
      <c r="AE4" s="7">
        <f t="shared" si="1"/>
        <v>2.3766217292871268E-2</v>
      </c>
      <c r="AF4" s="28">
        <f>(LN(DADOS!AF5/DADOS!AF4))</f>
        <v>2.0619287202735825E-2</v>
      </c>
      <c r="AG4" s="28">
        <f>(LN(DADOS!AG5/DADOS!AG4))</f>
        <v>-3.7064930631783788E-2</v>
      </c>
      <c r="AH4" s="28">
        <f>(LN(DADOS!AH5/DADOS!AH4))</f>
        <v>3.7064930631783885E-2</v>
      </c>
      <c r="AK4" s="30"/>
    </row>
    <row r="5" spans="1:37" x14ac:dyDescent="0.3">
      <c r="A5" s="2">
        <v>39569</v>
      </c>
      <c r="B5" s="27">
        <f>(LN(DADOS!B6/DADOS!B5))</f>
        <v>6.7890363277158125E-2</v>
      </c>
      <c r="C5" s="27">
        <f>(LN(DADOS!C6/DADOS!C5))</f>
        <v>4.3575480477331813E-2</v>
      </c>
      <c r="D5" s="27">
        <f>(LN(DADOS!D6/DADOS!D5))</f>
        <v>6.1850991524861579E-2</v>
      </c>
      <c r="E5" s="27">
        <f>(LN(DADOS!E6/DADOS!E5))</f>
        <v>9.9372034333372994E-2</v>
      </c>
      <c r="F5" s="27">
        <f>(LN(DADOS!F6/DADOS!F5))</f>
        <v>4.9994796113786322E-2</v>
      </c>
      <c r="G5" s="27">
        <f>(LN(DADOS!G6/DADOS!G5))</f>
        <v>7.9980251262885993E-2</v>
      </c>
      <c r="H5" s="27">
        <f>(LN(DADOS!H6/DADOS!H5))</f>
        <v>7.7107650136850753E-2</v>
      </c>
      <c r="I5" s="32">
        <f>(LN(DADOS!I6/DADOS!I5))</f>
        <v>-3.3901551675681339E-2</v>
      </c>
      <c r="J5" s="31">
        <v>4.9874389217208969E-3</v>
      </c>
      <c r="K5" s="31">
        <v>3.2256194293139905E-3</v>
      </c>
      <c r="L5" s="31">
        <v>2.5630600209279653E-3</v>
      </c>
      <c r="M5" s="31">
        <v>1.9120363245170146E-2</v>
      </c>
      <c r="N5" s="12">
        <v>1.61</v>
      </c>
      <c r="O5" s="9">
        <v>0.79</v>
      </c>
      <c r="P5" s="12">
        <f>(LN(DADOS!P6/DADOS!P5))</f>
        <v>-2.1754047351853663E-2</v>
      </c>
      <c r="Q5" s="12">
        <f>(LN(DADOS!Q6/DADOS!Q5))</f>
        <v>-3.4858501288023529E-2</v>
      </c>
      <c r="R5" s="12">
        <f>(LN(DADOS!R6/DADOS!R5))</f>
        <v>3.2724784287635707E-2</v>
      </c>
      <c r="S5" s="12">
        <f>(LN(DADOS!S6/DADOS!S5))</f>
        <v>-4.3320738982431779E-2</v>
      </c>
      <c r="T5" s="13">
        <f>(LN(DADOS!T6/DADOS!T5))</f>
        <v>0.29347919013610679</v>
      </c>
      <c r="U5" s="13">
        <f>(LN(DADOS!U6/DADOS!U5))</f>
        <v>0.17824823140631896</v>
      </c>
      <c r="V5" s="13">
        <f>(LN(DADOS!V6/DADOS!V5))</f>
        <v>5.292240145434253E-2</v>
      </c>
      <c r="W5" s="13">
        <f>(LN(DADOS!W6/DADOS!W5))</f>
        <v>-0.15358966999487253</v>
      </c>
      <c r="X5" s="13">
        <f>(LN(DADOS!X6/DADOS!X5))</f>
        <v>0.10785362983573393</v>
      </c>
      <c r="Y5" s="13">
        <f>(LN(DADOS!Y6/DADOS!Y5))</f>
        <v>7.6783673274719771E-2</v>
      </c>
      <c r="Z5" s="13">
        <f>(LN(DADOS!Z6/DADOS!Z5))</f>
        <v>-4.7009383185434104E-3</v>
      </c>
      <c r="AA5" s="13">
        <f>(LN(DADOS!AA6/DADOS!AA5))</f>
        <v>0.10798863806409593</v>
      </c>
      <c r="AB5" s="7">
        <f>DADOS!AB5/100</f>
        <v>-2.2433559467648446E-2</v>
      </c>
      <c r="AC5" s="7">
        <f t="shared" si="0"/>
        <v>0.42518129186242798</v>
      </c>
      <c r="AD5" s="7">
        <f t="shared" si="2"/>
        <v>1.4132924323449248E-2</v>
      </c>
      <c r="AE5" s="7">
        <f t="shared" si="1"/>
        <v>-0.24055678868176428</v>
      </c>
      <c r="AF5" s="28">
        <f>(LN(DADOS!AF6/DADOS!AF5))</f>
        <v>0</v>
      </c>
      <c r="AG5" s="28">
        <f>(LN(DADOS!AG6/DADOS!AG5))</f>
        <v>-3.6701542256376507E-2</v>
      </c>
      <c r="AH5" s="28">
        <f>(LN(DADOS!AH6/DADOS!AH5))</f>
        <v>3.6701542256376361E-2</v>
      </c>
      <c r="AK5" s="30"/>
    </row>
    <row r="6" spans="1:37" x14ac:dyDescent="0.3">
      <c r="A6" s="2">
        <v>39600</v>
      </c>
      <c r="B6" s="27">
        <f>(LN(DADOS!B7/DADOS!B6))</f>
        <v>-0.18806646504163543</v>
      </c>
      <c r="C6" s="27">
        <f>(LN(DADOS!C7/DADOS!C6))</f>
        <v>-0.16969850511478499</v>
      </c>
      <c r="D6" s="27">
        <f>(LN(DADOS!D7/DADOS!D6))</f>
        <v>-4.1731873323434316E-4</v>
      </c>
      <c r="E6" s="27">
        <f>(LN(DADOS!E7/DADOS!E6))</f>
        <v>-0.10638143847952562</v>
      </c>
      <c r="F6" s="27">
        <f>(LN(DADOS!F7/DADOS!F6))</f>
        <v>-0.12524157275556511</v>
      </c>
      <c r="G6" s="27">
        <f>(LN(DADOS!G7/DADOS!G6))</f>
        <v>-0.12547409513650837</v>
      </c>
      <c r="H6" s="27">
        <f>(LN(DADOS!H7/DADOS!H6))</f>
        <v>-1.0722967900155306E-3</v>
      </c>
      <c r="I6" s="32">
        <f>(LN(DADOS!I7/DADOS!I6))</f>
        <v>8.7968772945957008E-2</v>
      </c>
      <c r="J6" s="31">
        <v>-8.1091879160299467E-3</v>
      </c>
      <c r="K6" s="31">
        <v>-2.140107890731506E-2</v>
      </c>
      <c r="L6" s="31">
        <v>-2.1874672798193964E-2</v>
      </c>
      <c r="M6" s="31">
        <v>-3.273699006303666E-2</v>
      </c>
      <c r="N6" s="12">
        <v>1.98</v>
      </c>
      <c r="O6" s="9">
        <v>0.74</v>
      </c>
      <c r="P6" s="12">
        <f>(LN(DADOS!P7/DADOS!P6))</f>
        <v>-2.4184539113801699E-2</v>
      </c>
      <c r="Q6" s="12">
        <f>(LN(DADOS!Q7/DADOS!Q6))</f>
        <v>-2.3283577515451109E-2</v>
      </c>
      <c r="R6" s="12">
        <f>(LN(DADOS!R7/DADOS!R6))</f>
        <v>7.7745775471300006E-3</v>
      </c>
      <c r="S6" s="12">
        <f>(LN(DADOS!S7/DADOS!S6))</f>
        <v>-7.1702030809796605E-2</v>
      </c>
      <c r="T6" s="13">
        <f>(LN(DADOS!T7/DADOS!T6))</f>
        <v>7.2455079215422311E-2</v>
      </c>
      <c r="U6" s="13">
        <f>(LN(DADOS!U7/DADOS!U6))</f>
        <v>0.12275929564261152</v>
      </c>
      <c r="V6" s="13">
        <f>(LN(DADOS!V7/DADOS!V6))</f>
        <v>5.5151820075080064E-2</v>
      </c>
      <c r="W6" s="13">
        <f>(LN(DADOS!W7/DADOS!W6))</f>
        <v>0.29508589198187529</v>
      </c>
      <c r="X6" s="13">
        <f>(LN(DADOS!X7/DADOS!X6))</f>
        <v>6.5888395196584348E-2</v>
      </c>
      <c r="Y6" s="13">
        <f>(LN(DADOS!Y7/DADOS!Y6))</f>
        <v>4.8684573123454512E-2</v>
      </c>
      <c r="Z6" s="13">
        <f>(LN(DADOS!Z7/DADOS!Z6))</f>
        <v>-4.3260086271799163E-2</v>
      </c>
      <c r="AA6" s="13">
        <f>(LN(DADOS!AA7/DADOS!AA6))</f>
        <v>9.7455336150712862E-2</v>
      </c>
      <c r="AB6" s="7">
        <f>DADOS!AB6/100</f>
        <v>-4.8229481205437762E-2</v>
      </c>
      <c r="AC6" s="7">
        <f t="shared" si="0"/>
        <v>-1.0934846848376587</v>
      </c>
      <c r="AD6" s="7">
        <f t="shared" si="2"/>
        <v>-2.4627802147006713E-2</v>
      </c>
      <c r="AE6" s="7">
        <f t="shared" si="1"/>
        <v>-1.7303259140342246E-2</v>
      </c>
      <c r="AF6" s="28">
        <f>(LN(DADOS!AF7/DADOS!AF6))</f>
        <v>-1.0256500167189221E-2</v>
      </c>
      <c r="AG6" s="28">
        <f>(LN(DADOS!AG7/DADOS!AG6))</f>
        <v>-2.2652984378370114E-2</v>
      </c>
      <c r="AH6" s="28">
        <f>(LN(DADOS!AH7/DADOS!AH6))</f>
        <v>2.2652984378370156E-2</v>
      </c>
      <c r="AK6" s="30"/>
    </row>
    <row r="7" spans="1:37" x14ac:dyDescent="0.3">
      <c r="A7" s="2">
        <v>39630</v>
      </c>
      <c r="B7" s="27">
        <f>(LN(DADOS!B8/DADOS!B7))</f>
        <v>3.965395944737128E-3</v>
      </c>
      <c r="C7" s="27">
        <f>(LN(DADOS!C8/DADOS!C7))</f>
        <v>-2.2168580613760459E-2</v>
      </c>
      <c r="D7" s="27">
        <f>(LN(DADOS!D8/DADOS!D7))</f>
        <v>5.2174366745378253E-5</v>
      </c>
      <c r="E7" s="27">
        <f>(LN(DADOS!E8/DADOS!E7))</f>
        <v>-0.11212463765919779</v>
      </c>
      <c r="F7" s="27">
        <f>(LN(DADOS!F8/DADOS!F7))</f>
        <v>-1.5963983299507822E-2</v>
      </c>
      <c r="G7" s="27">
        <f>(LN(DADOS!G8/DADOS!G7))</f>
        <v>-8.2831714184896627E-2</v>
      </c>
      <c r="H7" s="27">
        <f>(LN(DADOS!H8/DADOS!H7))</f>
        <v>-1.3059427785965737E-2</v>
      </c>
      <c r="I7" s="32">
        <f>(LN(DADOS!I8/DADOS!I7))</f>
        <v>0.10956220251152643</v>
      </c>
      <c r="J7" s="31">
        <v>7.6202317181402494E-3</v>
      </c>
      <c r="K7" s="31">
        <v>1.5403727455358977E-2</v>
      </c>
      <c r="L7" s="31">
        <v>1.3576638611951042E-2</v>
      </c>
      <c r="M7" s="31">
        <v>-3.8363451669236604E-5</v>
      </c>
      <c r="N7" s="12">
        <v>1.76</v>
      </c>
      <c r="O7" s="9">
        <v>0.53</v>
      </c>
      <c r="P7" s="12">
        <f>(LN(DADOS!P8/DADOS!P7))</f>
        <v>-1.2870190520534907E-2</v>
      </c>
      <c r="Q7" s="12">
        <f>(LN(DADOS!Q8/DADOS!Q7))</f>
        <v>-1.602060542795215E-2</v>
      </c>
      <c r="R7" s="12">
        <f>(LN(DADOS!R8/DADOS!R7))</f>
        <v>4.9112796854921342E-2</v>
      </c>
      <c r="S7" s="12">
        <f>(LN(DADOS!S8/DADOS!S7))</f>
        <v>8.5303520645586498E-3</v>
      </c>
      <c r="T7" s="13">
        <f>(LN(DADOS!T8/DADOS!T7))</f>
        <v>-0.13199647290643904</v>
      </c>
      <c r="U7" s="13">
        <f>(LN(DADOS!U8/DADOS!U7))</f>
        <v>-7.4941421292118726E-2</v>
      </c>
      <c r="V7" s="13">
        <f>(LN(DADOS!V8/DADOS!V7))</f>
        <v>-2.2195732391784323E-2</v>
      </c>
      <c r="W7" s="13">
        <f>(LN(DADOS!W8/DADOS!W7))</f>
        <v>-4.3086212155699487E-2</v>
      </c>
      <c r="X7" s="13">
        <f>(LN(DADOS!X8/DADOS!X7))</f>
        <v>-3.6653367885941717E-3</v>
      </c>
      <c r="Y7" s="13">
        <f>(LN(DADOS!Y8/DADOS!Y7))</f>
        <v>3.1187558856704579E-2</v>
      </c>
      <c r="Z7" s="13">
        <f>(LN(DADOS!Z8/DADOS!Z7))</f>
        <v>-8.3352872893990862E-2</v>
      </c>
      <c r="AA7" s="13">
        <f>(LN(DADOS!AA8/DADOS!AA7))</f>
        <v>-1.9838342219664216E-2</v>
      </c>
      <c r="AB7" s="7">
        <f>DADOS!AB7/100</f>
        <v>-3.6504811342739141E-2</v>
      </c>
      <c r="AC7" s="7">
        <f t="shared" si="0"/>
        <v>-1.3227363571104971</v>
      </c>
      <c r="AD7" s="7">
        <f t="shared" si="2"/>
        <v>-7.6585951698094857E-3</v>
      </c>
      <c r="AE7" s="7">
        <f t="shared" si="1"/>
        <v>0.10980074051465472</v>
      </c>
      <c r="AF7" s="28">
        <f>(LN(DADOS!AF8/DADOS!AF7))</f>
        <v>-1.0362787035546547E-2</v>
      </c>
      <c r="AG7" s="28">
        <f>(LN(DADOS!AG8/DADOS!AG7))</f>
        <v>-1.6718213805119866E-2</v>
      </c>
      <c r="AH7" s="28">
        <f>(LN(DADOS!AH8/DADOS!AH7))</f>
        <v>1.6718213805119751E-2</v>
      </c>
      <c r="AK7" s="30"/>
    </row>
    <row r="8" spans="1:37" x14ac:dyDescent="0.3">
      <c r="A8" s="2">
        <v>39661</v>
      </c>
      <c r="B8" s="27">
        <f>(LN(DADOS!B9/DADOS!B8))</f>
        <v>1.3368315167548077E-2</v>
      </c>
      <c r="C8" s="27">
        <f>(LN(DADOS!C9/DADOS!C8))</f>
        <v>-0.15706352694162601</v>
      </c>
      <c r="D8" s="27">
        <f>(LN(DADOS!D9/DADOS!D8))</f>
        <v>-9.1961070072804019E-2</v>
      </c>
      <c r="E8" s="27">
        <f>(LN(DADOS!E9/DADOS!E8))</f>
        <v>-0.10319228914123038</v>
      </c>
      <c r="F8" s="27">
        <f>(LN(DADOS!F9/DADOS!F8))</f>
        <v>-4.9480481040576403E-2</v>
      </c>
      <c r="G8" s="27">
        <f>(LN(DADOS!G9/DADOS!G8))</f>
        <v>-6.8992871486951435E-2</v>
      </c>
      <c r="H8" s="27">
        <f>(LN(DADOS!H9/DADOS!H8))</f>
        <v>-7.7701133699504904E-2</v>
      </c>
      <c r="I8" s="32">
        <f>(LN(DADOS!I9/DADOS!I8))</f>
        <v>-4.8318577270807683E-2</v>
      </c>
      <c r="J8" s="31">
        <v>1.237693082426381E-2</v>
      </c>
      <c r="K8" s="31">
        <v>6.5910715634477412E-3</v>
      </c>
      <c r="L8" s="31">
        <v>-1.9585493551394295E-3</v>
      </c>
      <c r="M8" s="31">
        <v>-2.8261030775851726E-2</v>
      </c>
      <c r="N8" s="12">
        <v>-0.32</v>
      </c>
      <c r="O8" s="9">
        <v>0.28000000000000003</v>
      </c>
      <c r="P8" s="12">
        <f>(LN(DADOS!P9/DADOS!P8))</f>
        <v>-6.3115115771791904E-3</v>
      </c>
      <c r="Q8" s="12">
        <f>(LN(DADOS!Q9/DADOS!Q8))</f>
        <v>4.2368098570274196E-2</v>
      </c>
      <c r="R8" s="12">
        <f>(LN(DADOS!R9/DADOS!R8))</f>
        <v>-1.4856354949514658E-2</v>
      </c>
      <c r="S8" s="12">
        <f>(LN(DADOS!S9/DADOS!S8))</f>
        <v>-9.5265940825353196E-2</v>
      </c>
      <c r="T8" s="13">
        <f>(LN(DADOS!T9/DADOS!T8))</f>
        <v>5.3744276006690829E-2</v>
      </c>
      <c r="U8" s="13">
        <f>(LN(DADOS!U9/DADOS!U8))</f>
        <v>-6.0138358738533418E-2</v>
      </c>
      <c r="V8" s="13">
        <f>(LN(DADOS!V9/DADOS!V8))</f>
        <v>-3.0382083688122802E-2</v>
      </c>
      <c r="W8" s="13">
        <f>(LN(DADOS!W9/DADOS!W8))</f>
        <v>-0.10516679229418294</v>
      </c>
      <c r="X8" s="13">
        <f>(LN(DADOS!X9/DADOS!X8))</f>
        <v>-0.13481690507819516</v>
      </c>
      <c r="Y8" s="13">
        <f>(LN(DADOS!Y9/DADOS!Y8))</f>
        <v>4.4255391378743266E-3</v>
      </c>
      <c r="Z8" s="13">
        <f>(LN(DADOS!Z9/DADOS!Z8))</f>
        <v>7.2944186295859026E-2</v>
      </c>
      <c r="AA8" s="13">
        <f>(LN(DADOS!AA9/DADOS!AA8))</f>
        <v>-6.1991676027967853E-2</v>
      </c>
      <c r="AB8" s="7">
        <f>DADOS!AB8/100</f>
        <v>-1.0587086851492291E-2</v>
      </c>
      <c r="AC8" s="7">
        <f t="shared" si="0"/>
        <v>0.55002348352793229</v>
      </c>
      <c r="AD8" s="7">
        <f t="shared" si="2"/>
        <v>-4.0637961600115534E-2</v>
      </c>
      <c r="AE8" s="7">
        <f t="shared" si="1"/>
        <v>-8.4126359694813635E-2</v>
      </c>
      <c r="AF8" s="28">
        <f>(LN(DADOS!AF9/DADOS!AF8))</f>
        <v>-2.1053409197832267E-2</v>
      </c>
      <c r="AG8" s="28">
        <f>(LN(DADOS!AG9/DADOS!AG8))</f>
        <v>3.5410107751733866E-2</v>
      </c>
      <c r="AH8" s="28">
        <f>(LN(DADOS!AH9/DADOS!AH8))</f>
        <v>-3.5410107751733561E-2</v>
      </c>
      <c r="AK8" s="30"/>
    </row>
    <row r="9" spans="1:37" x14ac:dyDescent="0.3">
      <c r="A9" s="2">
        <v>39692</v>
      </c>
      <c r="B9" s="27">
        <f>(LN(DADOS!B10/DADOS!B9))</f>
        <v>-5.8324479155750661E-2</v>
      </c>
      <c r="C9" s="27">
        <f>(LN(DADOS!C10/DADOS!C9))</f>
        <v>-0.21880380259585464</v>
      </c>
      <c r="D9" s="27">
        <f>(LN(DADOS!D10/DADOS!D9))</f>
        <v>-6.4435569278913182E-2</v>
      </c>
      <c r="E9" s="27">
        <f>(LN(DADOS!E10/DADOS!E9))</f>
        <v>-0.2854745544260241</v>
      </c>
      <c r="F9" s="27">
        <f>(LN(DADOS!F10/DADOS!F9))</f>
        <v>-0.15872361208122698</v>
      </c>
      <c r="G9" s="27">
        <f>(LN(DADOS!G10/DADOS!G9))</f>
        <v>-0.23197363076248181</v>
      </c>
      <c r="H9" s="27">
        <f>(LN(DADOS!H10/DADOS!H9))</f>
        <v>-5.7797759172129107E-2</v>
      </c>
      <c r="I9" s="32">
        <f>(LN(DADOS!I10/DADOS!I9))</f>
        <v>8.535984895115685E-2</v>
      </c>
      <c r="J9" s="31">
        <v>-1.1192324415641792E-2</v>
      </c>
      <c r="K9" s="31">
        <v>-1.0536059100385388E-2</v>
      </c>
      <c r="L9" s="31">
        <v>-1.6894016932052426E-2</v>
      </c>
      <c r="M9" s="31">
        <v>3.3446683126672257E-3</v>
      </c>
      <c r="N9" s="12">
        <v>0.11</v>
      </c>
      <c r="O9" s="9">
        <v>0.26</v>
      </c>
      <c r="P9" s="12">
        <f>(LN(DADOS!P10/DADOS!P9))</f>
        <v>8.4017037055289082E-2</v>
      </c>
      <c r="Q9" s="12">
        <f>(LN(DADOS!Q10/DADOS!Q9))</f>
        <v>0.15807625603899841</v>
      </c>
      <c r="R9" s="12">
        <f>(LN(DADOS!R10/DADOS!R9))</f>
        <v>3.7348316056530829E-3</v>
      </c>
      <c r="S9" s="12">
        <f>(LN(DADOS!S10/DADOS!S9))</f>
        <v>2.555865489075387E-2</v>
      </c>
      <c r="T9" s="13">
        <f>(LN(DADOS!T10/DADOS!T9))</f>
        <v>-0.42010665810111253</v>
      </c>
      <c r="U9" s="13">
        <f>(LN(DADOS!U10/DADOS!U9))</f>
        <v>-0.15139964645536841</v>
      </c>
      <c r="V9" s="13">
        <f>(LN(DADOS!V10/DADOS!V9))</f>
        <v>-5.2782699577919173E-2</v>
      </c>
      <c r="W9" s="13">
        <f>(LN(DADOS!W10/DADOS!W9))</f>
        <v>0.64579665757577287</v>
      </c>
      <c r="X9" s="13">
        <f>(LN(DADOS!X10/DADOS!X9))</f>
        <v>-0.11540613542705971</v>
      </c>
      <c r="Y9" s="13">
        <f>(LN(DADOS!Y10/DADOS!Y9))</f>
        <v>-7.181128046665089E-2</v>
      </c>
      <c r="Z9" s="13">
        <f>(LN(DADOS!Z10/DADOS!Z9))</f>
        <v>5.801965692648977E-2</v>
      </c>
      <c r="AA9" s="13">
        <f>(LN(DADOS!AA10/DADOS!AA9))</f>
        <v>-2.950066439669799E-2</v>
      </c>
      <c r="AB9" s="7">
        <f>DADOS!AB9/100</f>
        <v>1.747769999777584E-2</v>
      </c>
      <c r="AC9" s="7">
        <f t="shared" si="0"/>
        <v>-1.0257961890047338</v>
      </c>
      <c r="AD9" s="7">
        <f t="shared" si="2"/>
        <v>1.4536992728309018E-2</v>
      </c>
      <c r="AE9" s="7">
        <f t="shared" si="1"/>
        <v>0.36732395852319333</v>
      </c>
      <c r="AF9" s="28">
        <f>(LN(DADOS!AF10/DADOS!AF9))</f>
        <v>-1.0695289116747919E-2</v>
      </c>
      <c r="AG9" s="28">
        <f>(LN(DADOS!AG10/DADOS!AG9))</f>
        <v>0.1439382439711783</v>
      </c>
      <c r="AH9" s="28">
        <f>(LN(DADOS!AH10/DADOS!AH9))</f>
        <v>-0.14393824397117827</v>
      </c>
      <c r="AK9" s="30"/>
    </row>
    <row r="10" spans="1:37" x14ac:dyDescent="0.3">
      <c r="A10" s="2">
        <v>39722</v>
      </c>
      <c r="B10" s="27">
        <f>(LN(DADOS!B11/DADOS!B10))</f>
        <v>-0.2883405614965367</v>
      </c>
      <c r="C10" s="27">
        <f>(LN(DADOS!C11/DADOS!C10))</f>
        <v>-0.47466943431544462</v>
      </c>
      <c r="D10" s="27">
        <f>(LN(DADOS!D11/DADOS!D10))</f>
        <v>-0.13130282425318449</v>
      </c>
      <c r="E10" s="27">
        <f>(LN(DADOS!E11/DADOS!E10))</f>
        <v>-0.3269111916759268</v>
      </c>
      <c r="F10" s="27">
        <f>(LN(DADOS!F11/DADOS!F10))</f>
        <v>-0.17999809054851262</v>
      </c>
      <c r="G10" s="27">
        <f>(LN(DADOS!G11/DADOS!G10))</f>
        <v>-0.29286919041789589</v>
      </c>
      <c r="H10" s="27">
        <f>(LN(DADOS!H11/DADOS!H10))</f>
        <v>-0.13148355348285526</v>
      </c>
      <c r="I10" s="32">
        <f>(LN(DADOS!I11/DADOS!I10))</f>
        <v>6.1693569005339753E-2</v>
      </c>
      <c r="J10" s="31">
        <v>-1.3400500773802549E-2</v>
      </c>
      <c r="K10" s="31">
        <v>-1.8917416983981229E-2</v>
      </c>
      <c r="L10" s="31">
        <v>-9.1216329387726631E-3</v>
      </c>
      <c r="M10" s="31">
        <v>1.4347865743038687E-2</v>
      </c>
      <c r="N10" s="12">
        <v>0.98</v>
      </c>
      <c r="O10" s="9">
        <v>0.45</v>
      </c>
      <c r="P10" s="12">
        <f>(LN(DADOS!P11/DADOS!P10))</f>
        <v>0.13467216390954043</v>
      </c>
      <c r="Q10" s="12">
        <f>(LN(DADOS!Q11/DADOS!Q10))</f>
        <v>9.9844625850693758E-2</v>
      </c>
      <c r="R10" s="12">
        <f>(LN(DADOS!R11/DADOS!R10))</f>
        <v>1.0199439368893049E-2</v>
      </c>
      <c r="S10" s="12">
        <f>(LN(DADOS!S11/DADOS!S10))</f>
        <v>-4.650646320392525E-2</v>
      </c>
      <c r="T10" s="13">
        <f>(LN(DADOS!T11/DADOS!T10))</f>
        <v>-0.52269519932137432</v>
      </c>
      <c r="U10" s="13">
        <f>(LN(DADOS!U11/DADOS!U10))</f>
        <v>-0.25613371471685492</v>
      </c>
      <c r="V10" s="13">
        <f>(LN(DADOS!V11/DADOS!V10))</f>
        <v>3.2002731086173734E-2</v>
      </c>
      <c r="W10" s="13">
        <f>(LN(DADOS!W11/DADOS!W10))</f>
        <v>0.41899756929355658</v>
      </c>
      <c r="X10" s="13">
        <f>(LN(DADOS!X11/DADOS!X10))</f>
        <v>-0.30417929278735856</v>
      </c>
      <c r="Y10" s="13">
        <f>(LN(DADOS!Y11/DADOS!Y10))</f>
        <v>-0.14929630136246022</v>
      </c>
      <c r="Z10" s="13">
        <f>(LN(DADOS!Z11/DADOS!Z10))</f>
        <v>-1.2471537375227066E-2</v>
      </c>
      <c r="AA10" s="13">
        <f>(LN(DADOS!AA11/DADOS!AA10))</f>
        <v>7.4963038473455326E-2</v>
      </c>
      <c r="AB10" s="7">
        <f>DADOS!AB10/100</f>
        <v>1.8449950565302152E-2</v>
      </c>
      <c r="AC10" s="7">
        <f t="shared" si="0"/>
        <v>-0.72849215901702213</v>
      </c>
      <c r="AD10" s="7">
        <f t="shared" si="2"/>
        <v>2.7748366516841236E-2</v>
      </c>
      <c r="AE10" s="7">
        <f t="shared" si="1"/>
        <v>0.554697930407548</v>
      </c>
      <c r="AF10" s="28">
        <f>(LN(DADOS!AF11/DADOS!AF10))</f>
        <v>-8.9948236662939524E-2</v>
      </c>
      <c r="AG10" s="28">
        <f>(LN(DADOS!AG11/DADOS!AG10))</f>
        <v>8.00129101646571E-2</v>
      </c>
      <c r="AH10" s="28">
        <f>(LN(DADOS!AH11/DADOS!AH10))</f>
        <v>-8.0012910164657225E-2</v>
      </c>
      <c r="AK10" s="30"/>
    </row>
    <row r="11" spans="1:37" x14ac:dyDescent="0.3">
      <c r="A11" s="2">
        <v>39753</v>
      </c>
      <c r="B11" s="27">
        <f>(LN(DADOS!B12/DADOS!B11))</f>
        <v>6.1698044095651945E-2</v>
      </c>
      <c r="C11" s="27">
        <f>(LN(DADOS!C12/DADOS!C11))</f>
        <v>-0.20860447597212625</v>
      </c>
      <c r="D11" s="27">
        <f>(LN(DADOS!D12/DADOS!D11))</f>
        <v>9.3569535326540762E-2</v>
      </c>
      <c r="E11" s="27">
        <f>(LN(DADOS!E12/DADOS!E11))</f>
        <v>-7.0903739905993718E-2</v>
      </c>
      <c r="F11" s="27">
        <f>(LN(DADOS!F12/DADOS!F11))</f>
        <v>3.1208326873559279E-2</v>
      </c>
      <c r="G11" s="27">
        <f>(LN(DADOS!G12/DADOS!G11))</f>
        <v>-5.8711056377169425E-2</v>
      </c>
      <c r="H11" s="27">
        <f>(LN(DADOS!H12/DADOS!H11))</f>
        <v>7.9367472723575902E-2</v>
      </c>
      <c r="I11" s="32">
        <f>(LN(DADOS!I12/DADOS!I11))</f>
        <v>-0.15700374880966467</v>
      </c>
      <c r="J11" s="31">
        <v>-2.3776493741108604E-2</v>
      </c>
      <c r="K11" s="31">
        <v>-2.0043582841120944E-2</v>
      </c>
      <c r="L11" s="31">
        <v>-1.1261718647858061E-2</v>
      </c>
      <c r="M11" s="31">
        <v>-1.6121441305312532E-2</v>
      </c>
      <c r="N11" s="12">
        <v>0.38</v>
      </c>
      <c r="O11" s="9">
        <v>0.36</v>
      </c>
      <c r="P11" s="12">
        <f>(LN(DADOS!P12/DADOS!P11))</f>
        <v>4.1811907604011106E-3</v>
      </c>
      <c r="Q11" s="12">
        <f>(LN(DADOS!Q12/DADOS!Q11))</f>
        <v>9.8001208975902657E-2</v>
      </c>
      <c r="R11" s="12">
        <f>(LN(DADOS!R12/DADOS!R11))</f>
        <v>-0.11939873133388507</v>
      </c>
      <c r="S11" s="12">
        <f>(LN(DADOS!S12/DADOS!S11))</f>
        <v>-7.0826052568612519E-2</v>
      </c>
      <c r="T11" s="13">
        <f>(LN(DADOS!T12/DADOS!T11))</f>
        <v>-1.2602536402245257</v>
      </c>
      <c r="U11" s="13">
        <f>(LN(DADOS!U12/DADOS!U11))</f>
        <v>-0.28561381938772196</v>
      </c>
      <c r="V11" s="13">
        <f>(LN(DADOS!V12/DADOS!V11))</f>
        <v>-7.633131819340426E-2</v>
      </c>
      <c r="W11" s="13">
        <f>(LN(DADOS!W12/DADOS!W11))</f>
        <v>-8.0098366816956534E-2</v>
      </c>
      <c r="X11" s="13">
        <f>(LN(DADOS!X12/DADOS!X11))</f>
        <v>-0.2885086805778545</v>
      </c>
      <c r="Y11" s="13">
        <f>(LN(DADOS!Y12/DADOS!Y11))</f>
        <v>-0.11958550658917352</v>
      </c>
      <c r="Z11" s="13">
        <f>(LN(DADOS!Z12/DADOS!Z11))</f>
        <v>-4.1770756988512181E-2</v>
      </c>
      <c r="AA11" s="13">
        <f>(LN(DADOS!AA12/DADOS!AA11))</f>
        <v>9.2166551049240476E-3</v>
      </c>
      <c r="AB11" s="7">
        <f>DADOS!AB11/100</f>
        <v>-1.3567519501012538E-3</v>
      </c>
      <c r="AC11" s="7">
        <f t="shared" si="0"/>
        <v>1.851739271219681</v>
      </c>
      <c r="AD11" s="7">
        <f t="shared" si="2"/>
        <v>7.6550524357960718E-3</v>
      </c>
      <c r="AE11" s="7">
        <f t="shared" si="1"/>
        <v>1.1839223220311215</v>
      </c>
      <c r="AF11" s="28">
        <f>(LN(DADOS!AF12/DADOS!AF11))</f>
        <v>1.1696039763191236E-2</v>
      </c>
      <c r="AG11" s="28">
        <f>(LN(DADOS!AG12/DADOS!AG11))</f>
        <v>7.0202684441942234E-2</v>
      </c>
      <c r="AH11" s="28">
        <f>(LN(DADOS!AH12/DADOS!AH11))</f>
        <v>-7.020268444194222E-2</v>
      </c>
      <c r="AK11" s="30"/>
    </row>
    <row r="12" spans="1:37" x14ac:dyDescent="0.3">
      <c r="A12" s="2">
        <v>39783</v>
      </c>
      <c r="B12" s="27">
        <f>(LN(DADOS!B13/DADOS!B12))</f>
        <v>-1.5351184850466806E-4</v>
      </c>
      <c r="C12" s="27">
        <f>(LN(DADOS!C13/DADOS!C12))</f>
        <v>0.11659736427325657</v>
      </c>
      <c r="D12" s="27">
        <f>(LN(DADOS!D13/DADOS!D12))</f>
        <v>-3.1795701983940675E-2</v>
      </c>
      <c r="E12" s="27">
        <f>(LN(DADOS!E13/DADOS!E12))</f>
        <v>5.5701977349286919E-2</v>
      </c>
      <c r="F12" s="27">
        <f>(LN(DADOS!F13/DADOS!F12))</f>
        <v>-2.8725386831814099E-2</v>
      </c>
      <c r="G12" s="27">
        <f>(LN(DADOS!G13/DADOS!G12))</f>
        <v>4.4117719750290579E-2</v>
      </c>
      <c r="H12" s="27">
        <f>(LN(DADOS!H13/DADOS!H12))</f>
        <v>-4.5771955970632931E-2</v>
      </c>
      <c r="I12" s="32">
        <f>(LN(DADOS!I13/DADOS!I12))</f>
        <v>0.10436001532424286</v>
      </c>
      <c r="J12" s="31">
        <v>-5.7890969862100248E-3</v>
      </c>
      <c r="K12" s="31">
        <v>-3.80711821495835E-2</v>
      </c>
      <c r="L12" s="31">
        <v>-9.1146714479927768E-2</v>
      </c>
      <c r="M12" s="31">
        <v>-0.15644333092204982</v>
      </c>
      <c r="N12" s="12">
        <v>-0.13</v>
      </c>
      <c r="O12" s="9">
        <v>0.28000000000000003</v>
      </c>
      <c r="P12" s="12">
        <f>(LN(DADOS!P13/DADOS!P12))</f>
        <v>6.2854459355214221E-2</v>
      </c>
      <c r="Q12" s="12">
        <f>(LN(DADOS!Q13/DADOS!Q12))</f>
        <v>1.6702001698508163E-3</v>
      </c>
      <c r="R12" s="12">
        <f>(LN(DADOS!R13/DADOS!R12))</f>
        <v>-0.19571648289805266</v>
      </c>
      <c r="S12" s="12">
        <f>(LN(DADOS!S13/DADOS!S12))</f>
        <v>-9.1423992156357548E-2</v>
      </c>
      <c r="T12" s="13">
        <f>(LN(DADOS!T13/DADOS!T12))</f>
        <v>-1.8458266904983309</v>
      </c>
      <c r="U12" s="13">
        <f>(LN(DADOS!U13/DADOS!U12))</f>
        <v>-0.38907129833248805</v>
      </c>
      <c r="V12" s="13">
        <f>(LN(DADOS!V13/DADOS!V12))</f>
        <v>-0.37753033077661036</v>
      </c>
      <c r="W12" s="13">
        <f>(LN(DADOS!W13/DADOS!W12))</f>
        <v>-0.32353172534547819</v>
      </c>
      <c r="X12" s="13">
        <f>(LN(DADOS!X13/DADOS!X12))</f>
        <v>-0.33668117209573406</v>
      </c>
      <c r="Y12" s="13">
        <f>(LN(DADOS!Y13/DADOS!Y12))</f>
        <v>-6.817454083571961E-2</v>
      </c>
      <c r="Z12" s="13">
        <f>(LN(DADOS!Z13/DADOS!Z12))</f>
        <v>-8.0905989663605168E-3</v>
      </c>
      <c r="AA12" s="13">
        <f>(LN(DADOS!AA13/DADOS!AA12))</f>
        <v>-0.10027662062055409</v>
      </c>
      <c r="AB12" s="7">
        <f>DADOS!AB12/100</f>
        <v>1.0434292058096881E-2</v>
      </c>
      <c r="AC12" s="7">
        <f t="shared" si="0"/>
        <v>-1.4159766469697839</v>
      </c>
      <c r="AD12" s="7">
        <f t="shared" si="2"/>
        <v>-0.15065423393583979</v>
      </c>
      <c r="AE12" s="7">
        <f t="shared" si="1"/>
        <v>1.4682963597217205</v>
      </c>
      <c r="AF12" s="28">
        <f>(LN(DADOS!AF13/DADOS!AF12))</f>
        <v>-3.5506688456909644E-2</v>
      </c>
      <c r="AG12" s="28">
        <f>(LN(DADOS!AG13/DADOS!AG12))</f>
        <v>-1.1677172891979223E-2</v>
      </c>
      <c r="AH12" s="28">
        <f>(LN(DADOS!AH13/DADOS!AH12))</f>
        <v>1.1677172891979493E-2</v>
      </c>
      <c r="AK12" s="30"/>
    </row>
    <row r="13" spans="1:37" x14ac:dyDescent="0.3">
      <c r="A13" s="2">
        <v>39814</v>
      </c>
      <c r="B13" s="27">
        <f>(LN(DADOS!B14/DADOS!B13))</f>
        <v>-4.9813207628627808E-2</v>
      </c>
      <c r="C13" s="27">
        <f>(LN(DADOS!C14/DADOS!C13))</f>
        <v>7.0097377332920763E-2</v>
      </c>
      <c r="D13" s="27">
        <f>(LN(DADOS!D14/DADOS!D13))</f>
        <v>-7.2856480585304544E-3</v>
      </c>
      <c r="E13" s="27">
        <f>(LN(DADOS!E14/DADOS!E13))</f>
        <v>7.76305288152844E-2</v>
      </c>
      <c r="F13" s="27">
        <f>(LN(DADOS!F14/DADOS!F13))</f>
        <v>-2.3248815741521785E-3</v>
      </c>
      <c r="G13" s="27">
        <f>(LN(DADOS!G14/DADOS!G13))</f>
        <v>1.8116099146380772E-2</v>
      </c>
      <c r="H13" s="27">
        <f>(LN(DADOS!H14/DADOS!H13))</f>
        <v>-1.9412228540497293E-2</v>
      </c>
      <c r="I13" s="32">
        <f>(LN(DADOS!I14/DADOS!I13))</f>
        <v>-6.5139302170961491E-2</v>
      </c>
      <c r="J13" s="31">
        <v>-3.0595838936260913E-2</v>
      </c>
      <c r="K13" s="31">
        <v>-1.4595653835406503E-2</v>
      </c>
      <c r="L13" s="31">
        <v>6.5632887781653616E-3</v>
      </c>
      <c r="M13" s="31">
        <v>4.3521344438787753E-2</v>
      </c>
      <c r="N13" s="12">
        <v>-0.44</v>
      </c>
      <c r="O13" s="9">
        <v>0.48</v>
      </c>
      <c r="P13" s="12">
        <f>(LN(DADOS!P14/DADOS!P13))</f>
        <v>-5.6220443243201995E-2</v>
      </c>
      <c r="Q13" s="12">
        <f>(LN(DADOS!Q14/DADOS!Q13))</f>
        <v>-8.9401437885808493E-3</v>
      </c>
      <c r="R13" s="12">
        <f>(LN(DADOS!R14/DADOS!R13))</f>
        <v>-5.0697193502505112E-3</v>
      </c>
      <c r="S13" s="12">
        <f>(LN(DADOS!S14/DADOS!S13))</f>
        <v>1.8685045725888435E-3</v>
      </c>
      <c r="T13" s="13">
        <f>(LN(DADOS!T14/DADOS!T13))</f>
        <v>1.4663370687934272</v>
      </c>
      <c r="U13" s="13">
        <f>(LN(DADOS!U14/DADOS!U13))</f>
        <v>-1.2270092591814247E-2</v>
      </c>
      <c r="V13" s="13">
        <f>(LN(DADOS!V14/DADOS!V13))</f>
        <v>4.0491361354736993E-2</v>
      </c>
      <c r="W13" s="13">
        <f>(LN(DADOS!W14/DADOS!W13))</f>
        <v>0.11422114409002286</v>
      </c>
      <c r="X13" s="13">
        <f>(LN(DADOS!X14/DADOS!X13))</f>
        <v>1.7400149004820144E-2</v>
      </c>
      <c r="Y13" s="13">
        <f>(LN(DADOS!Y14/DADOS!Y13))</f>
        <v>-2.0661892063956744E-2</v>
      </c>
      <c r="Z13" s="13">
        <f>(LN(DADOS!Z14/DADOS!Z13))</f>
        <v>-4.0533245036368036E-2</v>
      </c>
      <c r="AA13" s="13">
        <f>(LN(DADOS!AA14/DADOS!AA13))</f>
        <v>-4.777647933858576E-2</v>
      </c>
      <c r="AB13" s="7">
        <f>DADOS!AB13/100</f>
        <v>1.5177699997775837E-2</v>
      </c>
      <c r="AC13" s="7">
        <f t="shared" si="0"/>
        <v>0.82239857733158173</v>
      </c>
      <c r="AD13" s="7">
        <f t="shared" si="2"/>
        <v>7.4117183375048662E-2</v>
      </c>
      <c r="AE13" s="7">
        <f t="shared" si="1"/>
        <v>-1.4258457074386901</v>
      </c>
      <c r="AF13" s="28">
        <f>(LN(DADOS!AF14/DADOS!AF13))</f>
        <v>0.10294796925244221</v>
      </c>
      <c r="AG13" s="28">
        <f>(LN(DADOS!AG14/DADOS!AG13))</f>
        <v>-1.1029487027161618E-2</v>
      </c>
      <c r="AH13" s="28">
        <f>(LN(DADOS!AH14/DADOS!AH13))</f>
        <v>1.1029487027161491E-2</v>
      </c>
      <c r="AK13" s="30"/>
    </row>
    <row r="14" spans="1:37" x14ac:dyDescent="0.3">
      <c r="A14" s="2">
        <v>39845</v>
      </c>
      <c r="B14" s="27">
        <f>(LN(DADOS!B15/DADOS!B14))</f>
        <v>-4.0534083245010046E-2</v>
      </c>
      <c r="C14" s="27">
        <f>(LN(DADOS!C15/DADOS!C14))</f>
        <v>-0.12233885219224414</v>
      </c>
      <c r="D14" s="27">
        <f>(LN(DADOS!D15/DADOS!D14))</f>
        <v>6.2807775248743439E-2</v>
      </c>
      <c r="E14" s="27">
        <f>(LN(DADOS!E15/DADOS!E14))</f>
        <v>-0.10360468044276422</v>
      </c>
      <c r="F14" s="27">
        <f>(LN(DADOS!F15/DADOS!F14))</f>
        <v>-1.5930822072194324E-2</v>
      </c>
      <c r="G14" s="27">
        <f>(LN(DADOS!G15/DADOS!G14))</f>
        <v>-8.2528984251372672E-2</v>
      </c>
      <c r="H14" s="27">
        <f>(LN(DADOS!H15/DADOS!H14))</f>
        <v>3.5701543056661809E-2</v>
      </c>
      <c r="I14" s="32">
        <f>(LN(DADOS!I15/DADOS!I14))</f>
        <v>-0.20173964265105623</v>
      </c>
      <c r="J14" s="31">
        <v>-1.3402481079725187E-2</v>
      </c>
      <c r="K14" s="31">
        <v>1.8998557102103319E-3</v>
      </c>
      <c r="L14" s="31">
        <v>2.7339774425257611E-2</v>
      </c>
      <c r="M14" s="31">
        <v>6.5833369283952226E-2</v>
      </c>
      <c r="N14" s="12">
        <v>0.26</v>
      </c>
      <c r="O14" s="9">
        <v>0.55000000000000004</v>
      </c>
      <c r="P14" s="12">
        <f>(LN(DADOS!P15/DADOS!P14))</f>
        <v>-1.7822944029817975E-2</v>
      </c>
      <c r="Q14" s="12">
        <f>(LN(DADOS!Q15/DADOS!Q14))</f>
        <v>2.6500080933610708E-2</v>
      </c>
      <c r="R14" s="12">
        <f>(LN(DADOS!R15/DADOS!R14))</f>
        <v>-3.3594890555717509E-2</v>
      </c>
      <c r="S14" s="12">
        <f>(LN(DADOS!S15/DADOS!S14))</f>
        <v>-8.6712518953413215E-3</v>
      </c>
      <c r="T14" s="13">
        <f>(LN(DADOS!T15/DADOS!T14))</f>
        <v>0.8362480242006185</v>
      </c>
      <c r="U14" s="13">
        <f>(LN(DADOS!U15/DADOS!U14))</f>
        <v>0.19051832399813301</v>
      </c>
      <c r="V14" s="13">
        <f>(LN(DADOS!V15/DADOS!V14))</f>
        <v>0.13005312824819776</v>
      </c>
      <c r="W14" s="13">
        <f>(LN(DADOS!W15/DADOS!W14))</f>
        <v>3.3120693807905034E-2</v>
      </c>
      <c r="X14" s="13">
        <f>(LN(DADOS!X15/DADOS!X14))</f>
        <v>-6.3804083986745239E-2</v>
      </c>
      <c r="Y14" s="13">
        <f>(LN(DADOS!Y15/DADOS!Y14))</f>
        <v>-3.2894212405005355E-2</v>
      </c>
      <c r="Z14" s="13">
        <f>(LN(DADOS!Z15/DADOS!Z14))</f>
        <v>5.855441220532933E-2</v>
      </c>
      <c r="AA14" s="13">
        <f>(LN(DADOS!AA15/DADOS!AA14))</f>
        <v>-2.8049303809899555E-2</v>
      </c>
      <c r="AB14" s="7">
        <f>DADOS!AB14/100</f>
        <v>-1.2145235035986452E-2</v>
      </c>
      <c r="AC14" s="7">
        <f t="shared" si="0"/>
        <v>2.4600276334845299</v>
      </c>
      <c r="AD14" s="7">
        <f t="shared" si="2"/>
        <v>7.9235850363677418E-2</v>
      </c>
      <c r="AE14" s="7">
        <f t="shared" si="1"/>
        <v>-0.70619489595242069</v>
      </c>
      <c r="AF14" s="28">
        <f>(LN(DADOS!AF15/DADOS!AF14))</f>
        <v>6.3178901621531669E-2</v>
      </c>
      <c r="AG14" s="28">
        <f>(LN(DADOS!AG15/DADOS!AG14))</f>
        <v>2.8016979489513507E-2</v>
      </c>
      <c r="AH14" s="28">
        <f>(LN(DADOS!AH15/DADOS!AH14))</f>
        <v>-2.8016979489513271E-2</v>
      </c>
      <c r="AK14" s="30"/>
    </row>
    <row r="15" spans="1:37" x14ac:dyDescent="0.3">
      <c r="A15" s="2">
        <v>39873</v>
      </c>
      <c r="B15" s="27">
        <f>(LN(DADOS!B16/DADOS!B15))</f>
        <v>0.14620225757549338</v>
      </c>
      <c r="C15" s="27">
        <f>(LN(DADOS!C16/DADOS!C15))</f>
        <v>0.18971425466501507</v>
      </c>
      <c r="D15" s="27">
        <f>(LN(DADOS!D16/DADOS!D15))</f>
        <v>3.4596270296209215E-2</v>
      </c>
      <c r="E15" s="27">
        <f>(LN(DADOS!E16/DADOS!E15))</f>
        <v>5.8754975431772577E-2</v>
      </c>
      <c r="F15" s="27">
        <f>(LN(DADOS!F16/DADOS!F15))</f>
        <v>6.2254893746432949E-2</v>
      </c>
      <c r="G15" s="27">
        <f>(LN(DADOS!G16/DADOS!G15))</f>
        <v>7.4165400511860893E-2</v>
      </c>
      <c r="H15" s="27">
        <f>(LN(DADOS!H16/DADOS!H15))</f>
        <v>6.5206564721653912E-2</v>
      </c>
      <c r="I15" s="32">
        <f>(LN(DADOS!I16/DADOS!I15))</f>
        <v>0.13205972201306632</v>
      </c>
      <c r="J15" s="31">
        <v>-4.178292317378083E-2</v>
      </c>
      <c r="K15" s="31">
        <v>-4.5413709216368094E-2</v>
      </c>
      <c r="L15" s="31">
        <v>-3.3004607567846789E-2</v>
      </c>
      <c r="M15" s="31">
        <v>-4.1584681020316788E-2</v>
      </c>
      <c r="N15" s="12">
        <v>-0.74</v>
      </c>
      <c r="O15" s="9">
        <v>0.2</v>
      </c>
      <c r="P15" s="12">
        <f>(LN(DADOS!P16/DADOS!P15))</f>
        <v>-2.1733362781918654E-2</v>
      </c>
      <c r="Q15" s="12">
        <f>(LN(DADOS!Q16/DADOS!Q15))</f>
        <v>-2.6931915806668622E-2</v>
      </c>
      <c r="R15" s="12">
        <f>(LN(DADOS!R16/DADOS!R15))</f>
        <v>0.15208359274339509</v>
      </c>
      <c r="S15" s="12">
        <f>(LN(DADOS!S16/DADOS!S15))</f>
        <v>8.6712518953413389E-3</v>
      </c>
      <c r="T15" s="13">
        <f>(LN(DADOS!T16/DADOS!T15))</f>
        <v>-0.35667494393873245</v>
      </c>
      <c r="U15" s="13">
        <f>(LN(DADOS!U16/DADOS!U15))</f>
        <v>-5.2367985517315925E-2</v>
      </c>
      <c r="V15" s="13">
        <f>(LN(DADOS!V16/DADOS!V15))</f>
        <v>-1.7575144821507602E-2</v>
      </c>
      <c r="W15" s="13">
        <f>(LN(DADOS!W16/DADOS!W15))</f>
        <v>-4.8854891183273845E-2</v>
      </c>
      <c r="X15" s="13">
        <f>(LN(DADOS!X16/DADOS!X15))</f>
        <v>0.20312843974923883</v>
      </c>
      <c r="Y15" s="13">
        <f>(LN(DADOS!Y16/DADOS!Y15))</f>
        <v>-3.0670531094234892E-2</v>
      </c>
      <c r="Z15" s="13">
        <f>(LN(DADOS!Z16/DADOS!Z15))</f>
        <v>2.2794865193111778E-2</v>
      </c>
      <c r="AA15" s="13">
        <f>(LN(DADOS!AA16/DADOS!AA15))</f>
        <v>-9.8817417068890467E-2</v>
      </c>
      <c r="AB15" s="7">
        <f>DADOS!AB15/100</f>
        <v>-2.2333559467648437E-2</v>
      </c>
      <c r="AC15" s="7">
        <f t="shared" si="0"/>
        <v>-1.6378624123718977</v>
      </c>
      <c r="AD15" s="7">
        <f t="shared" si="2"/>
        <v>1.9824215346404134E-4</v>
      </c>
      <c r="AE15" s="7">
        <f t="shared" si="1"/>
        <v>0.33909979911722482</v>
      </c>
      <c r="AF15" s="28">
        <f>(LN(DADOS!AF16/DADOS!AF15))</f>
        <v>9.7163748453647669E-2</v>
      </c>
      <c r="AG15" s="28">
        <f>(LN(DADOS!AG16/DADOS!AG15))</f>
        <v>-2.6882815966124185E-2</v>
      </c>
      <c r="AH15" s="28">
        <f>(LN(DADOS!AH16/DADOS!AH15))</f>
        <v>2.6882815966124168E-2</v>
      </c>
      <c r="AK15" s="30"/>
    </row>
    <row r="16" spans="1:37" x14ac:dyDescent="0.3">
      <c r="A16" s="2">
        <v>39904</v>
      </c>
      <c r="B16" s="27">
        <f>(LN(DADOS!B17/DADOS!B16))</f>
        <v>0.14758446169705242</v>
      </c>
      <c r="C16" s="27">
        <f>(LN(DADOS!C17/DADOS!C16))</f>
        <v>0.43064126300063865</v>
      </c>
      <c r="D16" s="27">
        <f>(LN(DADOS!D17/DADOS!D16))</f>
        <v>0.11897093252205415</v>
      </c>
      <c r="E16" s="27">
        <f>(LN(DADOS!E17/DADOS!E16))</f>
        <v>0.18226019768977839</v>
      </c>
      <c r="F16" s="27">
        <f>(LN(DADOS!F17/DADOS!F16))</f>
        <v>0.17796824484384471</v>
      </c>
      <c r="G16" s="27">
        <f>(LN(DADOS!G17/DADOS!G16))</f>
        <v>0.18051577156524809</v>
      </c>
      <c r="H16" s="27">
        <f>(LN(DADOS!H17/DADOS!H16))</f>
        <v>7.8429681992840769E-2</v>
      </c>
      <c r="I16" s="32">
        <f>(LN(DADOS!I17/DADOS!I16))</f>
        <v>-0.14389417966006918</v>
      </c>
      <c r="J16" s="31">
        <v>4.4511189897379143E-2</v>
      </c>
      <c r="K16" s="31">
        <v>4.4391392166344287E-2</v>
      </c>
      <c r="L16" s="31">
        <v>4.5317338364776319E-2</v>
      </c>
      <c r="M16" s="31">
        <v>6.84720324971409E-2</v>
      </c>
      <c r="N16" s="12">
        <v>-0.15</v>
      </c>
      <c r="O16" s="9">
        <v>0.48</v>
      </c>
      <c r="P16" s="12">
        <f>(LN(DADOS!P17/DADOS!P16))</f>
        <v>-2.0957297778411255E-2</v>
      </c>
      <c r="Q16" s="12">
        <f>(LN(DADOS!Q17/DADOS!Q16))</f>
        <v>-6.095132082290855E-2</v>
      </c>
      <c r="R16" s="12">
        <f>(LN(DADOS!R17/DADOS!R16))</f>
        <v>-3.9130423775765082E-2</v>
      </c>
      <c r="S16" s="12">
        <f>(LN(DADOS!S17/DADOS!S16))</f>
        <v>2.9204190902614766E-2</v>
      </c>
      <c r="T16" s="13">
        <f>(LN(DADOS!T17/DADOS!T16))</f>
        <v>-0.27193371548364165</v>
      </c>
      <c r="U16" s="13">
        <f>(LN(DADOS!U17/DADOS!U16))</f>
        <v>0</v>
      </c>
      <c r="V16" s="13">
        <f>(LN(DADOS!V17/DADOS!V16))</f>
        <v>3.8265538078953824E-2</v>
      </c>
      <c r="W16" s="13">
        <f>(LN(DADOS!W17/DADOS!W16))</f>
        <v>-0.19005414024014458</v>
      </c>
      <c r="X16" s="13">
        <f>(LN(DADOS!X17/DADOS!X16))</f>
        <v>3.7029903242542794E-2</v>
      </c>
      <c r="Y16" s="13">
        <f>(LN(DADOS!Y17/DADOS!Y16))</f>
        <v>-6.2538298223765568E-2</v>
      </c>
      <c r="Z16" s="13">
        <f>(LN(DADOS!Z17/DADOS!Z16))</f>
        <v>-5.8940235939654202E-2</v>
      </c>
      <c r="AA16" s="13">
        <f>(LN(DADOS!AA17/DADOS!AA16))</f>
        <v>1.6766859857067107E-2</v>
      </c>
      <c r="AB16" s="7">
        <f>DADOS!AB16/100</f>
        <v>1.7134232054596969E-2</v>
      </c>
      <c r="AC16" s="7">
        <f t="shared" si="0"/>
        <v>1.7816018705605061</v>
      </c>
      <c r="AD16" s="7">
        <f t="shared" si="2"/>
        <v>2.3960842599761757E-2</v>
      </c>
      <c r="AE16" s="7">
        <f t="shared" si="1"/>
        <v>0.31019925356259548</v>
      </c>
      <c r="AF16" s="28">
        <f>(LN(DADOS!AF17/DADOS!AF16))</f>
        <v>9.2166551049240476E-3</v>
      </c>
      <c r="AG16" s="28">
        <f>(LN(DADOS!AG17/DADOS!AG16))</f>
        <v>-6.5905869760636199E-2</v>
      </c>
      <c r="AH16" s="28">
        <f>(LN(DADOS!AH17/DADOS!AH16))</f>
        <v>6.5905869760635977E-2</v>
      </c>
      <c r="AK16" s="30"/>
    </row>
    <row r="17" spans="1:37" x14ac:dyDescent="0.3">
      <c r="A17" s="2">
        <v>39934</v>
      </c>
      <c r="B17" s="27">
        <f>(LN(DADOS!B18/DADOS!B17))</f>
        <v>0.13804415891351199</v>
      </c>
      <c r="C17" s="27">
        <f>(LN(DADOS!C18/DADOS!C17))</f>
        <v>7.9617627964691393E-2</v>
      </c>
      <c r="D17" s="27">
        <f>(LN(DADOS!D18/DADOS!D17))</f>
        <v>4.4772371130138017E-2</v>
      </c>
      <c r="E17" s="27">
        <f>(LN(DADOS!E18/DADOS!E17))</f>
        <v>0.1774257116643303</v>
      </c>
      <c r="F17" s="27">
        <f>(LN(DADOS!F18/DADOS!F17))</f>
        <v>9.8332432117789692E-2</v>
      </c>
      <c r="G17" s="27">
        <f>(LN(DADOS!G18/DADOS!G17))</f>
        <v>0.14507251449162401</v>
      </c>
      <c r="H17" s="27">
        <f>(LN(DADOS!H18/DADOS!H17))</f>
        <v>1.2211399706018313E-2</v>
      </c>
      <c r="I17" s="32">
        <f>(LN(DADOS!I18/DADOS!I17))</f>
        <v>-8.7011376989629685E-2</v>
      </c>
      <c r="J17" s="31">
        <v>-1.7938527622795224E-2</v>
      </c>
      <c r="K17" s="31">
        <v>2.0375924000055265E-2</v>
      </c>
      <c r="L17" s="31">
        <v>4.1069747709293215E-3</v>
      </c>
      <c r="M17" s="31">
        <v>-2.6344864137718558E-2</v>
      </c>
      <c r="N17" s="12">
        <v>-7.0000000000000007E-2</v>
      </c>
      <c r="O17" s="9">
        <v>0.47</v>
      </c>
      <c r="P17" s="12">
        <f>(LN(DADOS!P18/DADOS!P17))</f>
        <v>-5.9059742873396708E-2</v>
      </c>
      <c r="Q17" s="12">
        <f>(LN(DADOS!Q18/DADOS!Q17))</f>
        <v>-9.8989529031695472E-2</v>
      </c>
      <c r="R17" s="12">
        <f>(LN(DADOS!R18/DADOS!R17))</f>
        <v>6.9149353765652607E-2</v>
      </c>
      <c r="S17" s="12">
        <f>(LN(DADOS!S18/DADOS!S17))</f>
        <v>1.5293225082721969E-2</v>
      </c>
      <c r="T17" s="13">
        <f>(LN(DADOS!T18/DADOS!T17))</f>
        <v>0.11778303565638346</v>
      </c>
      <c r="U17" s="13">
        <f>(LN(DADOS!U18/DADOS!U17))</f>
        <v>0</v>
      </c>
      <c r="V17" s="13">
        <f>(LN(DADOS!V18/DADOS!V17))</f>
        <v>0.11588514174830464</v>
      </c>
      <c r="W17" s="13">
        <f>(LN(DADOS!W18/DADOS!W17))</f>
        <v>-0.23277886329788183</v>
      </c>
      <c r="X17" s="13">
        <f>(LN(DADOS!X18/DADOS!X17))</f>
        <v>0.17243147718850763</v>
      </c>
      <c r="Y17" s="13">
        <f>(LN(DADOS!Y18/DADOS!Y17))</f>
        <v>1.7746233583684796E-3</v>
      </c>
      <c r="Z17" s="13">
        <f>(LN(DADOS!Z18/DADOS!Z17))</f>
        <v>2.013440415771274E-2</v>
      </c>
      <c r="AA17" s="13">
        <f>(LN(DADOS!AA18/DADOS!AA17))</f>
        <v>-1.6766859857067089E-2</v>
      </c>
      <c r="AB17" s="7">
        <f>DADOS!AB17/100</f>
        <v>-1.7045235035986456E-2</v>
      </c>
      <c r="AC17" s="7">
        <f t="shared" si="0"/>
        <v>1.012809277535319</v>
      </c>
      <c r="AD17" s="7">
        <f t="shared" si="2"/>
        <v>-8.4063365149233335E-3</v>
      </c>
      <c r="AE17" s="7">
        <f t="shared" si="1"/>
        <v>-1.8978939080788182E-3</v>
      </c>
      <c r="AF17" s="28">
        <f>(LN(DADOS!AF18/DADOS!AF17))</f>
        <v>-9.2166551049239522E-3</v>
      </c>
      <c r="AG17" s="28">
        <f>(LN(DADOS!AG18/DADOS!AG17))</f>
        <v>-0.1073824555356381</v>
      </c>
      <c r="AH17" s="28">
        <f>(LN(DADOS!AH18/DADOS!AH17))</f>
        <v>0.10738245553563806</v>
      </c>
      <c r="AK17" s="30"/>
    </row>
    <row r="18" spans="1:37" x14ac:dyDescent="0.3">
      <c r="A18" s="2">
        <v>39965</v>
      </c>
      <c r="B18" s="27">
        <f>(LN(DADOS!B19/DADOS!B18))</f>
        <v>-2.3279126358422084E-3</v>
      </c>
      <c r="C18" s="27">
        <f>(LN(DADOS!C19/DADOS!C18))</f>
        <v>-3.1090587070031119E-2</v>
      </c>
      <c r="D18" s="27">
        <f>(LN(DADOS!D19/DADOS!D18))</f>
        <v>3.6269792025388568E-2</v>
      </c>
      <c r="E18" s="27">
        <f>(LN(DADOS!E19/DADOS!E18))</f>
        <v>-3.893893405207341E-2</v>
      </c>
      <c r="F18" s="27">
        <f>(LN(DADOS!F19/DADOS!F18))</f>
        <v>-6.2630684895622962E-3</v>
      </c>
      <c r="G18" s="27">
        <f>(LN(DADOS!G19/DADOS!G18))</f>
        <v>-2.7878274418966491E-2</v>
      </c>
      <c r="H18" s="27">
        <f>(LN(DADOS!H19/DADOS!H18))</f>
        <v>5.8028917939371476E-2</v>
      </c>
      <c r="I18" s="32">
        <f>(LN(DADOS!I19/DADOS!I18))</f>
        <v>-2.6317308317373417E-2</v>
      </c>
      <c r="J18" s="31">
        <v>-4.4266920938888536E-3</v>
      </c>
      <c r="K18" s="31">
        <v>-2.6486642417147238E-2</v>
      </c>
      <c r="L18" s="31">
        <v>-5.2783949132501106E-3</v>
      </c>
      <c r="M18" s="31">
        <v>2.2715750181817339E-2</v>
      </c>
      <c r="N18" s="12">
        <v>-0.1</v>
      </c>
      <c r="O18" s="9">
        <v>0.36</v>
      </c>
      <c r="P18" s="12">
        <f>(LN(DADOS!P19/DADOS!P18))</f>
        <v>-2.8542746473391709E-2</v>
      </c>
      <c r="Q18" s="12">
        <f>(LN(DADOS!Q19/DADOS!Q18))</f>
        <v>-1.0905678080933319E-2</v>
      </c>
      <c r="R18" s="12">
        <f>(LN(DADOS!R19/DADOS!R18))</f>
        <v>9.8093429616254411E-3</v>
      </c>
      <c r="S18" s="12">
        <f>(LN(DADOS!S19/DADOS!S18))</f>
        <v>2.5669269481953843E-2</v>
      </c>
      <c r="T18" s="13">
        <f>(LN(DADOS!T19/DADOS!T18))</f>
        <v>0</v>
      </c>
      <c r="U18" s="13">
        <f>(LN(DADOS!U19/DADOS!U18))</f>
        <v>0.23808513131240863</v>
      </c>
      <c r="V18" s="13">
        <f>(LN(DADOS!V19/DADOS!V18))</f>
        <v>0.1228361035077747</v>
      </c>
      <c r="W18" s="13">
        <f>(LN(DADOS!W19/DADOS!W18))</f>
        <v>-9.3065122303192624E-2</v>
      </c>
      <c r="X18" s="13">
        <f>(LN(DADOS!X19/DADOS!X18))</f>
        <v>0.16366769470164849</v>
      </c>
      <c r="Y18" s="13">
        <f>(LN(DADOS!Y19/DADOS!Y18))</f>
        <v>1.1166733726024877E-2</v>
      </c>
      <c r="Z18" s="13">
        <f>(LN(DADOS!Z19/DADOS!Z18))</f>
        <v>9.3516760831122966E-2</v>
      </c>
      <c r="AA18" s="13">
        <f>(LN(DADOS!AA19/DADOS!AA18))</f>
        <v>-1.9512814223581715E-2</v>
      </c>
      <c r="AB18" s="7">
        <f>DADOS!AB18/100</f>
        <v>-1.6481024430622045E-2</v>
      </c>
      <c r="AC18" s="7">
        <f t="shared" si="0"/>
        <v>0.33806673428217721</v>
      </c>
      <c r="AD18" s="7">
        <f t="shared" si="2"/>
        <v>2.7142442275706193E-2</v>
      </c>
      <c r="AE18" s="7">
        <f t="shared" si="1"/>
        <v>0.1228361035077747</v>
      </c>
      <c r="AF18" s="28">
        <f>(LN(DADOS!AF19/DADOS!AF18))</f>
        <v>-4.7402238894583906E-2</v>
      </c>
      <c r="AG18" s="28">
        <f>(LN(DADOS!AG19/DADOS!AG18))</f>
        <v>-6.6444449451149596E-3</v>
      </c>
      <c r="AH18" s="28">
        <f>(LN(DADOS!AH19/DADOS!AH18))</f>
        <v>6.6444449451148711E-3</v>
      </c>
      <c r="AK18" s="30"/>
    </row>
    <row r="19" spans="1:37" x14ac:dyDescent="0.3">
      <c r="A19" s="2">
        <v>39995</v>
      </c>
      <c r="B19" s="27">
        <f>(LN(DADOS!B20/DADOS!B19))</f>
        <v>5.2499739232564853E-2</v>
      </c>
      <c r="C19" s="27">
        <f>(LN(DADOS!C20/DADOS!C19))</f>
        <v>0.26371288233878465</v>
      </c>
      <c r="D19" s="27">
        <f>(LN(DADOS!D20/DADOS!D19))</f>
        <v>2.5935339163252531E-2</v>
      </c>
      <c r="E19" s="27">
        <f>(LN(DADOS!E20/DADOS!E19))</f>
        <v>9.8672483666976646E-2</v>
      </c>
      <c r="F19" s="27">
        <f>(LN(DADOS!F20/DADOS!F19))</f>
        <v>9.5786030396220898E-2</v>
      </c>
      <c r="G19" s="27">
        <f>(LN(DADOS!G20/DADOS!G19))</f>
        <v>0.10339072767472073</v>
      </c>
      <c r="H19" s="27">
        <f>(LN(DADOS!H20/DADOS!H19))</f>
        <v>2.7925064605052573E-2</v>
      </c>
      <c r="I19" s="32">
        <f>(LN(DADOS!I20/DADOS!I19))</f>
        <v>3.9220713153281329E-2</v>
      </c>
      <c r="J19" s="31">
        <v>3.5835311472027828E-2</v>
      </c>
      <c r="K19" s="31">
        <v>3.2499792085167935E-2</v>
      </c>
      <c r="L19" s="31">
        <v>1.788081018047015E-2</v>
      </c>
      <c r="M19" s="31">
        <v>-1.0178307062213099E-3</v>
      </c>
      <c r="N19" s="12">
        <v>-0.43</v>
      </c>
      <c r="O19" s="9">
        <v>0.24</v>
      </c>
      <c r="P19" s="12">
        <f>(LN(DADOS!P20/DADOS!P19))</f>
        <v>-1.1510255990734719E-2</v>
      </c>
      <c r="Q19" s="12">
        <f>(LN(DADOS!Q20/DADOS!Q19))</f>
        <v>-4.1321709436893325E-2</v>
      </c>
      <c r="R19" s="12">
        <f>(LN(DADOS!R20/DADOS!R19))</f>
        <v>5.794142848618896E-2</v>
      </c>
      <c r="S19" s="12">
        <f>(LN(DADOS!S20/DADOS!S19))</f>
        <v>-1.4461251139089712E-2</v>
      </c>
      <c r="T19" s="13">
        <f>(LN(DADOS!T20/DADOS!T19))</f>
        <v>0</v>
      </c>
      <c r="U19" s="13">
        <f>(LN(DADOS!U20/DADOS!U19))</f>
        <v>-0.14571181118139365</v>
      </c>
      <c r="V19" s="13">
        <f>(LN(DADOS!V20/DADOS!V19))</f>
        <v>-4.3963123421116176E-2</v>
      </c>
      <c r="W19" s="13">
        <f>(LN(DADOS!W20/DADOS!W19))</f>
        <v>-1.6453403503297423E-2</v>
      </c>
      <c r="X19" s="13">
        <f>(LN(DADOS!X20/DADOS!X19))</f>
        <v>-8.3624987028111983E-2</v>
      </c>
      <c r="Y19" s="13">
        <f>(LN(DADOS!Y20/DADOS!Y19))</f>
        <v>4.0658334138561125E-2</v>
      </c>
      <c r="Z19" s="13">
        <f>(LN(DADOS!Z20/DADOS!Z19))</f>
        <v>2.9105585662373409E-2</v>
      </c>
      <c r="AA19" s="13">
        <f>(LN(DADOS!AA20/DADOS!AA19))</f>
        <v>7.3619964410692601E-3</v>
      </c>
      <c r="AB19" s="7">
        <f>DADOS!AB19/100</f>
        <v>-3.4657079419031247E-3</v>
      </c>
      <c r="AC19" s="7">
        <f t="shared" si="0"/>
        <v>-0.47268297148229987</v>
      </c>
      <c r="AD19" s="7">
        <f t="shared" si="2"/>
        <v>-3.6853142178249136E-2</v>
      </c>
      <c r="AE19" s="7">
        <f t="shared" si="1"/>
        <v>-4.3963123421116176E-2</v>
      </c>
      <c r="AF19" s="28">
        <f>(LN(DADOS!AF20/DADOS!AF19))</f>
        <v>1.9231361927887592E-2</v>
      </c>
      <c r="AG19" s="28">
        <f>(LN(DADOS!AG20/DADOS!AG19))</f>
        <v>-4.6103235079727752E-2</v>
      </c>
      <c r="AH19" s="28">
        <f>(LN(DADOS!AH20/DADOS!AH19))</f>
        <v>4.6103235079727807E-2</v>
      </c>
      <c r="AK19" s="30"/>
    </row>
    <row r="20" spans="1:37" x14ac:dyDescent="0.3">
      <c r="A20" s="2">
        <v>40026</v>
      </c>
      <c r="B20" s="27">
        <f>(LN(DADOS!B21/DADOS!B20))</f>
        <v>3.1472120304146499E-2</v>
      </c>
      <c r="C20" s="27">
        <f>(LN(DADOS!C21/DADOS!C20))</f>
        <v>0.11448319765382815</v>
      </c>
      <c r="D20" s="27">
        <f>(LN(DADOS!D21/DADOS!D20))</f>
        <v>1.7767324631973905E-2</v>
      </c>
      <c r="E20" s="27">
        <f>(LN(DADOS!E21/DADOS!E20))</f>
        <v>2.091681099160601E-2</v>
      </c>
      <c r="F20" s="27">
        <f>(LN(DADOS!F21/DADOS!F20))</f>
        <v>5.4617923429428714E-2</v>
      </c>
      <c r="G20" s="27">
        <f>(LN(DADOS!G21/DADOS!G20))</f>
        <v>4.6156404058948351E-2</v>
      </c>
      <c r="H20" s="27">
        <f>(LN(DADOS!H21/DADOS!H20))</f>
        <v>2.6749216353788508E-2</v>
      </c>
      <c r="I20" s="32">
        <f>(LN(DADOS!I21/DADOS!I20))</f>
        <v>-0.12260232209233252</v>
      </c>
      <c r="J20" s="31">
        <v>1.2133612350020685E-2</v>
      </c>
      <c r="K20" s="31">
        <v>2.6377219641196957E-2</v>
      </c>
      <c r="L20" s="31">
        <v>2.8088480382445505E-2</v>
      </c>
      <c r="M20" s="31">
        <v>2.6671077645764502E-2</v>
      </c>
      <c r="N20" s="12">
        <v>-0.36</v>
      </c>
      <c r="O20" s="9">
        <v>0.15</v>
      </c>
      <c r="P20" s="12">
        <f>(LN(DADOS!P21/DADOS!P20))</f>
        <v>-4.1603730883299314E-2</v>
      </c>
      <c r="Q20" s="12">
        <f>(LN(DADOS!Q21/DADOS!Q20))</f>
        <v>7.3424112783176763E-3</v>
      </c>
      <c r="R20" s="12">
        <f>(LN(DADOS!R21/DADOS!R20))</f>
        <v>1.9260605541815436E-2</v>
      </c>
      <c r="S20" s="12">
        <f>(LN(DADOS!S21/DADOS!S20))</f>
        <v>7.174050944027946E-2</v>
      </c>
      <c r="T20" s="13">
        <f>(LN(DADOS!T21/DADOS!T20))</f>
        <v>-5.7158413839948519E-2</v>
      </c>
      <c r="U20" s="13">
        <f>(LN(DADOS!U21/DADOS!U20))</f>
        <v>9.3526058010823546E-2</v>
      </c>
      <c r="V20" s="13">
        <f>(LN(DADOS!V21/DADOS!V20))</f>
        <v>8.3916576362483807E-3</v>
      </c>
      <c r="W20" s="13">
        <f>(LN(DADOS!W21/DADOS!W20))</f>
        <v>3.4662079764863291E-3</v>
      </c>
      <c r="X20" s="13">
        <f>(LN(DADOS!X21/DADOS!X20))</f>
        <v>0.10323624507674563</v>
      </c>
      <c r="Y20" s="13">
        <f>(LN(DADOS!Y21/DADOS!Y20))</f>
        <v>4.8202101817877686E-2</v>
      </c>
      <c r="Z20" s="13">
        <f>(LN(DADOS!Z21/DADOS!Z20))</f>
        <v>5.315147524050279E-3</v>
      </c>
      <c r="AA20" s="13">
        <f>(LN(DADOS!AA21/DADOS!AA20))</f>
        <v>-2.9778875355611242E-2</v>
      </c>
      <c r="AB20" s="7">
        <f>DADOS!AB20/100</f>
        <v>1.1716782233847374E-2</v>
      </c>
      <c r="AC20" s="7">
        <f t="shared" si="0"/>
        <v>1.488018697009249</v>
      </c>
      <c r="AD20" s="7">
        <f t="shared" si="2"/>
        <v>1.4537465295743818E-2</v>
      </c>
      <c r="AE20" s="7">
        <f t="shared" si="1"/>
        <v>6.5550071476196903E-2</v>
      </c>
      <c r="AF20" s="28">
        <f>(LN(DADOS!AF21/DADOS!AF20))</f>
        <v>-3.8839833316264012E-2</v>
      </c>
      <c r="AG20" s="28">
        <f>(LN(DADOS!AG21/DADOS!AG20))</f>
        <v>8.7568434497894594E-3</v>
      </c>
      <c r="AH20" s="28">
        <f>(LN(DADOS!AH21/DADOS!AH20))</f>
        <v>-8.7568434497894559E-3</v>
      </c>
      <c r="AK20" s="30"/>
    </row>
    <row r="21" spans="1:37" x14ac:dyDescent="0.3">
      <c r="A21" s="2">
        <v>40057</v>
      </c>
      <c r="B21" s="27">
        <f>(LN(DADOS!B22/DADOS!B21))</f>
        <v>0.1165027123820656</v>
      </c>
      <c r="C21" s="27">
        <f>(LN(DADOS!C22/DADOS!C21))</f>
        <v>2.726902811555169E-2</v>
      </c>
      <c r="D21" s="27">
        <f>(LN(DADOS!D22/DADOS!D21))</f>
        <v>4.4832488866822784E-2</v>
      </c>
      <c r="E21" s="27">
        <f>(LN(DADOS!E22/DADOS!E21))</f>
        <v>7.7834992187321719E-2</v>
      </c>
      <c r="F21" s="27">
        <f>(LN(DADOS!F22/DADOS!F21))</f>
        <v>6.8752602384401951E-2</v>
      </c>
      <c r="G21" s="27">
        <f>(LN(DADOS!G22/DADOS!G21))</f>
        <v>6.8595019880350855E-2</v>
      </c>
      <c r="H21" s="27">
        <f>(LN(DADOS!H22/DADOS!H21))</f>
        <v>1.2371532970253663E-2</v>
      </c>
      <c r="I21" s="32">
        <f>(LN(DADOS!I22/DADOS!I21))</f>
        <v>0</v>
      </c>
      <c r="J21" s="31">
        <v>3.571578524589767E-2</v>
      </c>
      <c r="K21" s="31">
        <v>6.9700242872104768E-3</v>
      </c>
      <c r="L21" s="31">
        <v>8.1593131659443846E-3</v>
      </c>
      <c r="M21" s="31">
        <v>1.9895344059757042E-2</v>
      </c>
      <c r="N21" s="12">
        <v>0.42</v>
      </c>
      <c r="O21" s="9">
        <v>0.24</v>
      </c>
      <c r="P21" s="12">
        <f>(LN(DADOS!P22/DADOS!P21))</f>
        <v>-8.8490788971549265E-3</v>
      </c>
      <c r="Q21" s="12">
        <f>(LN(DADOS!Q22/DADOS!Q21))</f>
        <v>-5.9124872321204384E-2</v>
      </c>
      <c r="R21" s="12">
        <f>(LN(DADOS!R22/DADOS!R21))</f>
        <v>-2.0100509280241118E-3</v>
      </c>
      <c r="S21" s="12">
        <f>(LN(DADOS!S22/DADOS!S21))</f>
        <v>1.5394881677558839E-3</v>
      </c>
      <c r="T21" s="13">
        <f>(LN(DADOS!T22/DADOS!T21))</f>
        <v>-0.34830669426821587</v>
      </c>
      <c r="U21" s="13">
        <f>(LN(DADOS!U22/DADOS!U21))</f>
        <v>-0.1541506798272585</v>
      </c>
      <c r="V21" s="13">
        <f>(LN(DADOS!V22/DADOS!V21))</f>
        <v>-5.4376770878071773E-2</v>
      </c>
      <c r="W21" s="13">
        <f>(LN(DADOS!W22/DADOS!W21))</f>
        <v>-1.5498179249126364E-2</v>
      </c>
      <c r="X21" s="13">
        <f>(LN(DADOS!X22/DADOS!X21))</f>
        <v>-2.2773543276953145E-2</v>
      </c>
      <c r="Y21" s="13">
        <f>(LN(DADOS!Y22/DADOS!Y21))</f>
        <v>3.5201953558363405E-2</v>
      </c>
      <c r="Z21" s="13">
        <f>(LN(DADOS!Z22/DADOS!Z21))</f>
        <v>4.1797344027078446E-3</v>
      </c>
      <c r="AA21" s="13">
        <f>(LN(DADOS!AA22/DADOS!AA21))</f>
        <v>5.3934639234947276E-2</v>
      </c>
      <c r="AB21" s="7">
        <f>DADOS!AB21/100</f>
        <v>2.1550754988036203E-2</v>
      </c>
      <c r="AC21" s="7">
        <f t="shared" si="0"/>
        <v>1.9895344059757042E-2</v>
      </c>
      <c r="AD21" s="7">
        <f t="shared" si="2"/>
        <v>-1.5820441186140628E-2</v>
      </c>
      <c r="AE21" s="7">
        <f t="shared" si="1"/>
        <v>0.29392992339014412</v>
      </c>
      <c r="AF21" s="28">
        <f>(LN(DADOS!AF22/DADOS!AF21))</f>
        <v>0</v>
      </c>
      <c r="AG21" s="28">
        <f>(LN(DADOS!AG22/DADOS!AG21))</f>
        <v>-6.1945947337964991E-2</v>
      </c>
      <c r="AH21" s="28">
        <f>(LN(DADOS!AH22/DADOS!AH21))</f>
        <v>6.1945947337965011E-2</v>
      </c>
      <c r="AK21" s="30"/>
    </row>
    <row r="22" spans="1:37" x14ac:dyDescent="0.3">
      <c r="A22" s="2">
        <v>40087</v>
      </c>
      <c r="B22" s="27">
        <f>(LN(DADOS!B23/DADOS!B22))</f>
        <v>-6.7959100669899103E-2</v>
      </c>
      <c r="C22" s="27">
        <f>(LN(DADOS!C23/DADOS!C22))</f>
        <v>-4.5462374076757288E-2</v>
      </c>
      <c r="D22" s="27">
        <f>(LN(DADOS!D23/DADOS!D22))</f>
        <v>-1.0987142227127451E-2</v>
      </c>
      <c r="E22" s="27">
        <f>(LN(DADOS!E23/DADOS!E22))</f>
        <v>4.1377907156330967E-2</v>
      </c>
      <c r="F22" s="27">
        <f>(LN(DADOS!F23/DADOS!F22))</f>
        <v>1.502532440674963E-2</v>
      </c>
      <c r="G22" s="27">
        <f>(LN(DADOS!G23/DADOS!G22))</f>
        <v>1.3831479148461799E-2</v>
      </c>
      <c r="H22" s="27">
        <f>(LN(DADOS!H23/DADOS!H22))</f>
        <v>-2.7860088944491841E-2</v>
      </c>
      <c r="I22" s="32">
        <f>(LN(DADOS!I23/DADOS!I22))</f>
        <v>0</v>
      </c>
      <c r="J22" s="31">
        <v>6.3444843231737517E-3</v>
      </c>
      <c r="K22" s="31">
        <v>-5.7004180827589616E-3</v>
      </c>
      <c r="L22" s="31">
        <v>4.1499577547679826E-3</v>
      </c>
      <c r="M22" s="31">
        <v>2.8708080481644273E-2</v>
      </c>
      <c r="N22" s="12">
        <v>0.05</v>
      </c>
      <c r="O22" s="9">
        <v>0.28000000000000003</v>
      </c>
      <c r="P22" s="12">
        <f>(LN(DADOS!P23/DADOS!P22))</f>
        <v>-3.6958571425079648E-2</v>
      </c>
      <c r="Q22" s="12">
        <f>(LN(DADOS!Q23/DADOS!Q22))</f>
        <v>-1.9364052992977217E-2</v>
      </c>
      <c r="R22" s="12">
        <f>(LN(DADOS!R23/DADOS!R22))</f>
        <v>6.0506257609632609E-2</v>
      </c>
      <c r="S22" s="12">
        <f>(LN(DADOS!S23/DADOS!S22))</f>
        <v>-1.1552475051150857E-2</v>
      </c>
      <c r="T22" s="13">
        <f>(LN(DADOS!T23/DADOS!T22))</f>
        <v>-0.5389965007326869</v>
      </c>
      <c r="U22" s="13">
        <f>(LN(DADOS!U23/DADOS!U22))</f>
        <v>-1.0471299867295366E-2</v>
      </c>
      <c r="V22" s="13">
        <f>(LN(DADOS!V23/DADOS!V22))</f>
        <v>-2.9455102297568031E-3</v>
      </c>
      <c r="W22" s="13">
        <f>(LN(DADOS!W23/DADOS!W22))</f>
        <v>0.180953968420211</v>
      </c>
      <c r="X22" s="13">
        <f>(LN(DADOS!X23/DADOS!X22))</f>
        <v>8.7611062772260911E-2</v>
      </c>
      <c r="Y22" s="13">
        <f>(LN(DADOS!Y23/DADOS!Y22))</f>
        <v>1.2314162789350401E-2</v>
      </c>
      <c r="Z22" s="13">
        <f>(LN(DADOS!Z23/DADOS!Z22))</f>
        <v>6.0072423747367647E-2</v>
      </c>
      <c r="AA22" s="13">
        <f>(LN(DADOS!AA23/DADOS!AA22))</f>
        <v>3.0554668321972452E-2</v>
      </c>
      <c r="AB22" s="7">
        <f>DADOS!AB22/100</f>
        <v>1.2716782233847378E-2</v>
      </c>
      <c r="AC22" s="7">
        <f t="shared" si="0"/>
        <v>2.8708080481644273E-2</v>
      </c>
      <c r="AD22" s="7">
        <f t="shared" si="2"/>
        <v>2.2363596158470521E-2</v>
      </c>
      <c r="AE22" s="7">
        <f t="shared" si="1"/>
        <v>0.53605099050293015</v>
      </c>
      <c r="AF22" s="28">
        <f>(LN(DADOS!AF23/DADOS!AF22))</f>
        <v>-2.0000666706669428E-2</v>
      </c>
      <c r="AG22" s="28">
        <f>(LN(DADOS!AG23/DADOS!AG22))</f>
        <v>-2.0997917172016003E-2</v>
      </c>
      <c r="AH22" s="28">
        <f>(LN(DADOS!AH23/DADOS!AH22))</f>
        <v>2.0997917172016021E-2</v>
      </c>
      <c r="AK22" s="30"/>
    </row>
    <row r="23" spans="1:37" x14ac:dyDescent="0.3">
      <c r="A23" s="2">
        <v>40118</v>
      </c>
      <c r="B23" s="27">
        <f>(LN(DADOS!B24/DADOS!B23))</f>
        <v>8.1516874354747706E-2</v>
      </c>
      <c r="C23" s="27">
        <f>(LN(DADOS!C24/DADOS!C23))</f>
        <v>0.13917638434826007</v>
      </c>
      <c r="D23" s="27">
        <f>(LN(DADOS!D24/DADOS!D23))</f>
        <v>3.4094717237276972E-2</v>
      </c>
      <c r="E23" s="27">
        <f>(LN(DADOS!E24/DADOS!E23))</f>
        <v>6.499073938089045E-2</v>
      </c>
      <c r="F23" s="27">
        <f>(LN(DADOS!F24/DADOS!F23))</f>
        <v>5.2452522802536011E-2</v>
      </c>
      <c r="G23" s="27">
        <f>(LN(DADOS!G24/DADOS!G23))</f>
        <v>4.6380145713691256E-2</v>
      </c>
      <c r="H23" s="27">
        <f>(LN(DADOS!H24/DADOS!H23))</f>
        <v>5.8194380432931743E-2</v>
      </c>
      <c r="I23" s="32">
        <f>(LN(DADOS!I24/DADOS!I23))</f>
        <v>-4.4451762570833692E-2</v>
      </c>
      <c r="J23" s="31">
        <v>-3.2094269928838653E-2</v>
      </c>
      <c r="K23" s="31">
        <v>6.8160134481350392E-4</v>
      </c>
      <c r="L23" s="31">
        <v>-1.078160817117918E-2</v>
      </c>
      <c r="M23" s="31">
        <v>-5.2051237307226363E-2</v>
      </c>
      <c r="N23" s="12">
        <v>0.1</v>
      </c>
      <c r="O23" s="9">
        <v>0.41</v>
      </c>
      <c r="P23" s="12">
        <f>(LN(DADOS!P24/DADOS!P23))</f>
        <v>1.5149605220432783E-3</v>
      </c>
      <c r="Q23" s="12">
        <f>(LN(DADOS!Q24/DADOS!Q23))</f>
        <v>3.7201359257953712E-3</v>
      </c>
      <c r="R23" s="12">
        <f>(LN(DADOS!R24/DADOS!R23))</f>
        <v>-4.0585280115078212E-2</v>
      </c>
      <c r="S23" s="12">
        <f>(LN(DADOS!S24/DADOS!S23))</f>
        <v>2.7121347140409285E-2</v>
      </c>
      <c r="T23" s="13">
        <f>(LN(DADOS!T24/DADOS!T23))</f>
        <v>-0.33647223662121289</v>
      </c>
      <c r="U23" s="13">
        <f>(LN(DADOS!U24/DADOS!U23))</f>
        <v>-0.17185025692665915</v>
      </c>
      <c r="V23" s="13">
        <f>(LN(DADOS!V24/DADOS!V23))</f>
        <v>2.9455102297567446E-3</v>
      </c>
      <c r="W23" s="13">
        <f>(LN(DADOS!W24/DADOS!W23))</f>
        <v>-0.22485567109162352</v>
      </c>
      <c r="X23" s="13">
        <f>(LN(DADOS!X24/DADOS!X23))</f>
        <v>2.9371832016648374E-2</v>
      </c>
      <c r="Y23" s="13">
        <f>(LN(DADOS!Y24/DADOS!Y23))</f>
        <v>-2.4781856756093363E-2</v>
      </c>
      <c r="Z23" s="13">
        <f>(LN(DADOS!Z24/DADOS!Z23))</f>
        <v>-6.0943892651574546E-3</v>
      </c>
      <c r="AA23" s="13">
        <f>(LN(DADOS!AA24/DADOS!AA23))</f>
        <v>6.9204428445735367E-3</v>
      </c>
      <c r="AB23" s="7">
        <f>DADOS!AB23/100</f>
        <v>9.0776999977758427E-3</v>
      </c>
      <c r="AC23" s="7">
        <f t="shared" si="0"/>
        <v>0.4800677109094269</v>
      </c>
      <c r="AD23" s="7">
        <f t="shared" si="2"/>
        <v>-1.9956967378387709E-2</v>
      </c>
      <c r="AE23" s="7">
        <f t="shared" si="1"/>
        <v>0.33941774685096965</v>
      </c>
      <c r="AF23" s="28">
        <f>(LN(DADOS!AF24/DADOS!AF23))</f>
        <v>-5.1825067864586023E-2</v>
      </c>
      <c r="AG23" s="28">
        <f>(LN(DADOS!AG24/DADOS!AG23))</f>
        <v>7.2901214042465174E-4</v>
      </c>
      <c r="AH23" s="28">
        <f>(LN(DADOS!AH24/DADOS!AH23))</f>
        <v>-7.2901214042460252E-4</v>
      </c>
      <c r="AK23" s="30"/>
    </row>
    <row r="24" spans="1:37" x14ac:dyDescent="0.3">
      <c r="A24" s="2">
        <v>40148</v>
      </c>
      <c r="B24" s="27">
        <f>(LN(DADOS!B25/DADOS!B24))</f>
        <v>3.0984020271577487E-2</v>
      </c>
      <c r="C24" s="27">
        <f>(LN(DADOS!C25/DADOS!C24))</f>
        <v>-1.0655302020382848E-3</v>
      </c>
      <c r="D24" s="27">
        <f>(LN(DADOS!D25/DADOS!D24))</f>
        <v>6.2548203768313937E-2</v>
      </c>
      <c r="E24" s="27">
        <f>(LN(DADOS!E25/DADOS!E24))</f>
        <v>3.7861689687277725E-2</v>
      </c>
      <c r="F24" s="27">
        <f>(LN(DADOS!F25/DADOS!F24))</f>
        <v>5.2825139381611139E-2</v>
      </c>
      <c r="G24" s="27">
        <f>(LN(DADOS!G25/DADOS!G24))</f>
        <v>4.9928536420223026E-2</v>
      </c>
      <c r="H24" s="27">
        <f>(LN(DADOS!H25/DADOS!H24))</f>
        <v>9.6950051868851722E-2</v>
      </c>
      <c r="I24" s="32">
        <f>(LN(DADOS!I25/DADOS!I24))</f>
        <v>8.7011376989629699E-2</v>
      </c>
      <c r="J24" s="31">
        <v>-9.0959836487815467E-4</v>
      </c>
      <c r="K24" s="31">
        <v>7.4290081039699108E-3</v>
      </c>
      <c r="L24" s="31">
        <v>2.4774833935360376E-2</v>
      </c>
      <c r="M24" s="31">
        <v>3.3641895484153778E-2</v>
      </c>
      <c r="N24" s="12">
        <v>-0.26</v>
      </c>
      <c r="O24" s="9">
        <v>0.37</v>
      </c>
      <c r="P24" s="12">
        <f>(LN(DADOS!P25/DADOS!P24))</f>
        <v>7.5405660802331347E-3</v>
      </c>
      <c r="Q24" s="12">
        <f>(LN(DADOS!Q25/DADOS!Q24))</f>
        <v>-5.3269307165778419E-3</v>
      </c>
      <c r="R24" s="12">
        <f>(LN(DADOS!R25/DADOS!R24))</f>
        <v>-7.4715044565748998E-2</v>
      </c>
      <c r="S24" s="12">
        <f>(LN(DADOS!S25/DADOS!S24))</f>
        <v>6.6499188644588161E-2</v>
      </c>
      <c r="T24" s="13">
        <f>(LN(DADOS!T25/DADOS!T24))</f>
        <v>0</v>
      </c>
      <c r="U24" s="13">
        <f>(LN(DADOS!U25/DADOS!U24))</f>
        <v>8.3881483980702026E-2</v>
      </c>
      <c r="V24" s="13">
        <f>(LN(DADOS!V25/DADOS!V24))</f>
        <v>5.4376770878071821E-2</v>
      </c>
      <c r="W24" s="13">
        <f>(LN(DADOS!W25/DADOS!W24))</f>
        <v>-0.12269102096857577</v>
      </c>
      <c r="X24" s="13">
        <f>(LN(DADOS!X25/DADOS!X24))</f>
        <v>-4.9622990381123604E-2</v>
      </c>
      <c r="Y24" s="13">
        <f>(LN(DADOS!Y25/DADOS!Y24))</f>
        <v>2.2739997955823182E-2</v>
      </c>
      <c r="Z24" s="13">
        <f>(LN(DADOS!Z25/DADOS!Z24))</f>
        <v>-7.8106025636764326E-3</v>
      </c>
      <c r="AA24" s="13">
        <f>(LN(DADOS!AA25/DADOS!AA24))</f>
        <v>1.142869582362285E-2</v>
      </c>
      <c r="AB24" s="7">
        <f>DADOS!AB24/100</f>
        <v>-6.8247634171553087E-3</v>
      </c>
      <c r="AC24" s="7">
        <f t="shared" si="0"/>
        <v>-1.0155059961733333</v>
      </c>
      <c r="AD24" s="7">
        <f t="shared" si="2"/>
        <v>3.4551493849031931E-2</v>
      </c>
      <c r="AE24" s="7">
        <f t="shared" si="1"/>
        <v>5.4376770878071821E-2</v>
      </c>
      <c r="AF24" s="28">
        <f>(LN(DADOS!AF25/DADOS!AF24))</f>
        <v>-0.10064352577968753</v>
      </c>
      <c r="AG24" s="28">
        <f>(LN(DADOS!AG25/DADOS!AG24))</f>
        <v>-9.5050555448004531E-3</v>
      </c>
      <c r="AH24" s="28">
        <f>(LN(DADOS!AH25/DADOS!AH24))</f>
        <v>9.5050555448005485E-3</v>
      </c>
      <c r="AK24" s="30"/>
    </row>
    <row r="25" spans="1:37" x14ac:dyDescent="0.3">
      <c r="A25" s="2">
        <v>40179</v>
      </c>
      <c r="B25" s="27">
        <f>(LN(DADOS!B26/DADOS!B25))</f>
        <v>-4.1543457280321924E-2</v>
      </c>
      <c r="C25" s="27">
        <f>(LN(DADOS!C26/DADOS!C25))</f>
        <v>-0.10678299100436928</v>
      </c>
      <c r="D25" s="27">
        <f>(LN(DADOS!D26/DADOS!D25))</f>
        <v>-9.4589877711292211E-4</v>
      </c>
      <c r="E25" s="27">
        <f>(LN(DADOS!E26/DADOS!E25))</f>
        <v>-4.389492363039519E-2</v>
      </c>
      <c r="F25" s="27">
        <f>(LN(DADOS!F26/DADOS!F25))</f>
        <v>-1.9578938669813594E-2</v>
      </c>
      <c r="G25" s="27">
        <f>(LN(DADOS!G26/DADOS!G25))</f>
        <v>-2.7931384689177479E-2</v>
      </c>
      <c r="H25" s="27">
        <f>(LN(DADOS!H26/DADOS!H25))</f>
        <v>1.1298621886819797E-3</v>
      </c>
      <c r="I25" s="32">
        <f>(LN(DADOS!I26/DADOS!I25))</f>
        <v>-8.7011376989629685E-2</v>
      </c>
      <c r="J25" s="31">
        <v>1.743350313777052E-2</v>
      </c>
      <c r="K25" s="31">
        <v>8.1965139764226622E-3</v>
      </c>
      <c r="L25" s="31">
        <v>-8.0298140289981768E-3</v>
      </c>
      <c r="M25" s="31">
        <v>-2.4514691151810913E-2</v>
      </c>
      <c r="N25" s="12">
        <v>0.63</v>
      </c>
      <c r="O25" s="9">
        <v>0.75</v>
      </c>
      <c r="P25" s="12">
        <f>(LN(DADOS!P26/DADOS!P25))</f>
        <v>-3.5118561115396593E-3</v>
      </c>
      <c r="Q25" s="12">
        <f>(LN(DADOS!Q26/DADOS!Q25))</f>
        <v>7.3927456370408623E-2</v>
      </c>
      <c r="R25" s="12">
        <f>(LN(DADOS!R26/DADOS!R25))</f>
        <v>-3.1303149511048109E-2</v>
      </c>
      <c r="S25" s="12">
        <f>(LN(DADOS!S26/DADOS!S25))</f>
        <v>6.297258147556592E-2</v>
      </c>
      <c r="T25" s="13">
        <f>(LN(DADOS!T26/DADOS!T25))</f>
        <v>0.18232155679395459</v>
      </c>
      <c r="U25" s="13">
        <f>(LN(DADOS!U26/DADOS!U25))</f>
        <v>6.6691374498672351E-2</v>
      </c>
      <c r="V25" s="13">
        <f>(LN(DADOS!V26/DADOS!V25))</f>
        <v>3.8256031155536746E-2</v>
      </c>
      <c r="W25" s="13">
        <f>(LN(DADOS!W26/DADOS!W25))</f>
        <v>0.12716894418486199</v>
      </c>
      <c r="X25" s="13">
        <f>(LN(DADOS!X26/DADOS!X25))</f>
        <v>5.1414417603654658E-2</v>
      </c>
      <c r="Y25" s="13">
        <f>(LN(DADOS!Y26/DADOS!Y25))</f>
        <v>4.9349659178979564E-2</v>
      </c>
      <c r="Z25" s="13">
        <f>(LN(DADOS!Z26/DADOS!Z25))</f>
        <v>2.2095246034695971E-2</v>
      </c>
      <c r="AA25" s="13">
        <f>(LN(DADOS!AA26/DADOS!AA25))</f>
        <v>6.1693569005339753E-2</v>
      </c>
      <c r="AB25" s="7">
        <f>DADOS!AB25/100</f>
        <v>-1.3147769825530365E-3</v>
      </c>
      <c r="AC25" s="7">
        <f t="shared" si="0"/>
        <v>1.0146394505212268</v>
      </c>
      <c r="AD25" s="7">
        <f t="shared" si="2"/>
        <v>-4.1948194289581436E-2</v>
      </c>
      <c r="AE25" s="7">
        <f t="shared" si="1"/>
        <v>-0.14406552563841785</v>
      </c>
      <c r="AF25" s="28">
        <f>(LN(DADOS!AF26/DADOS!AF25))</f>
        <v>-6.0624621816434854E-2</v>
      </c>
      <c r="AG25" s="28">
        <f>(LN(DADOS!AG26/DADOS!AG25))</f>
        <v>6.5997283943878729E-2</v>
      </c>
      <c r="AH25" s="28">
        <f>(LN(DADOS!AH26/DADOS!AH25))</f>
        <v>-6.5997283943878729E-2</v>
      </c>
      <c r="AK25" s="30"/>
    </row>
    <row r="26" spans="1:37" x14ac:dyDescent="0.3">
      <c r="A26" s="2">
        <v>40210</v>
      </c>
      <c r="B26" s="27">
        <f>(LN(DADOS!B27/DADOS!B26))</f>
        <v>1.2300124551998545E-3</v>
      </c>
      <c r="C26" s="27">
        <f>(LN(DADOS!C27/DADOS!C26))</f>
        <v>6.5427805322455193E-2</v>
      </c>
      <c r="D26" s="27">
        <f>(LN(DADOS!D27/DADOS!D26))</f>
        <v>5.4574313247953109E-3</v>
      </c>
      <c r="E26" s="27">
        <f>(LN(DADOS!E27/DADOS!E26))</f>
        <v>3.811619908649768E-2</v>
      </c>
      <c r="F26" s="27">
        <f>(LN(DADOS!F27/DADOS!F26))</f>
        <v>-2.2839751078306166E-3</v>
      </c>
      <c r="G26" s="27">
        <f>(LN(DADOS!G27/DADOS!G26))</f>
        <v>1.6287004974699058E-2</v>
      </c>
      <c r="H26" s="27">
        <f>(LN(DADOS!H27/DADOS!H26))</f>
        <v>-3.5705577991003705E-2</v>
      </c>
      <c r="I26" s="32">
        <f>(LN(DADOS!I27/DADOS!I26))</f>
        <v>-0.11211729812070624</v>
      </c>
      <c r="J26" s="31">
        <v>8.8257028428602587E-4</v>
      </c>
      <c r="K26" s="31">
        <v>1.2158138781993445E-2</v>
      </c>
      <c r="L26" s="31">
        <v>1.0005849712867521E-2</v>
      </c>
      <c r="M26" s="31">
        <v>-2.1253289987346615E-3</v>
      </c>
      <c r="N26" s="12">
        <v>1.18</v>
      </c>
      <c r="O26" s="9">
        <v>0.78</v>
      </c>
      <c r="P26" s="12">
        <f>(LN(DADOS!P27/DADOS!P26))</f>
        <v>2.408259385706148E-2</v>
      </c>
      <c r="Q26" s="12">
        <f>(LN(DADOS!Q27/DADOS!Q26))</f>
        <v>-3.4622808165137665E-2</v>
      </c>
      <c r="R26" s="12">
        <f>(LN(DADOS!R27/DADOS!R26))</f>
        <v>-2.4418527348145886E-2</v>
      </c>
      <c r="S26" s="12">
        <f>(LN(DADOS!S27/DADOS!S26))</f>
        <v>-4.3049554266299063E-2</v>
      </c>
      <c r="T26" s="13">
        <f>(LN(DADOS!T27/DADOS!T26))</f>
        <v>0.6061358035703156</v>
      </c>
      <c r="U26" s="13">
        <f>(LN(DADOS!U27/DADOS!U26))</f>
        <v>-7.8252196899748258E-2</v>
      </c>
      <c r="V26" s="13">
        <f>(LN(DADOS!V27/DADOS!V26))</f>
        <v>-1.0781775603288362E-2</v>
      </c>
      <c r="W26" s="13">
        <f>(LN(DADOS!W27/DADOS!W26))</f>
        <v>-0.2331446551866064</v>
      </c>
      <c r="X26" s="13">
        <f>(LN(DADOS!X27/DADOS!X26))</f>
        <v>-2.3280927308614127E-2</v>
      </c>
      <c r="Y26" s="13">
        <f>(LN(DADOS!Y27/DADOS!Y26))</f>
        <v>2.4977283086197347E-2</v>
      </c>
      <c r="Z26" s="13">
        <f>(LN(DADOS!Z27/DADOS!Z26))</f>
        <v>-1.4778745142488704E-2</v>
      </c>
      <c r="AA26" s="13">
        <f>(LN(DADOS!AA27/DADOS!AA26))</f>
        <v>-4.2826617920007359E-3</v>
      </c>
      <c r="AB26" s="7">
        <f>DADOS!AB26/100</f>
        <v>-4.7006897670984281E-2</v>
      </c>
      <c r="AC26" s="7">
        <f t="shared" si="0"/>
        <v>1.3350167855681903</v>
      </c>
      <c r="AD26" s="7">
        <f t="shared" si="2"/>
        <v>-3.0078992830206873E-3</v>
      </c>
      <c r="AE26" s="7">
        <f t="shared" si="1"/>
        <v>-0.61691757917360401</v>
      </c>
      <c r="AF26" s="28">
        <f>(LN(DADOS!AF27/DADOS!AF26))</f>
        <v>6.062462181643484E-2</v>
      </c>
      <c r="AG26" s="28">
        <f>(LN(DADOS!AG27/DADOS!AG26))</f>
        <v>-4.1978428823665224E-2</v>
      </c>
      <c r="AH26" s="28">
        <f>(LN(DADOS!AH27/DADOS!AH26))</f>
        <v>4.1978428823665176E-2</v>
      </c>
      <c r="AK26" s="30"/>
    </row>
    <row r="27" spans="1:37" x14ac:dyDescent="0.3">
      <c r="A27" s="2">
        <v>40238</v>
      </c>
      <c r="B27" s="27">
        <f>(LN(DADOS!B28/DADOS!B27))</f>
        <v>6.6284844228878245E-2</v>
      </c>
      <c r="C27" s="27">
        <f>(LN(DADOS!C28/DADOS!C27))</f>
        <v>-8.3381608939051013E-2</v>
      </c>
      <c r="D27" s="27">
        <f>(LN(DADOS!D28/DADOS!D27))</f>
        <v>-8.9196390532660548E-3</v>
      </c>
      <c r="E27" s="27">
        <f>(LN(DADOS!E28/DADOS!E27))</f>
        <v>0.12031128201970462</v>
      </c>
      <c r="F27" s="27">
        <f>(LN(DADOS!F28/DADOS!F27))</f>
        <v>2.2839751078304938E-3</v>
      </c>
      <c r="G27" s="27">
        <f>(LN(DADOS!G28/DADOS!G27))</f>
        <v>5.2035143543592052E-2</v>
      </c>
      <c r="H27" s="27">
        <f>(LN(DADOS!H28/DADOS!H27))</f>
        <v>1.5378816185711032E-2</v>
      </c>
      <c r="I27" s="32">
        <f>(LN(DADOS!I28/DADOS!I27))</f>
        <v>0.25319589638061174</v>
      </c>
      <c r="J27" s="31">
        <v>2.3487744802520995E-2</v>
      </c>
      <c r="K27" s="31">
        <v>4.1079711207511679E-3</v>
      </c>
      <c r="L27" s="31">
        <v>2.2905835153864506E-3</v>
      </c>
      <c r="M27" s="31">
        <v>1.8359149039819417E-2</v>
      </c>
      <c r="N27" s="12">
        <v>0.94</v>
      </c>
      <c r="O27" s="9">
        <v>0.52</v>
      </c>
      <c r="P27" s="12">
        <f>(LN(DADOS!P28/DADOS!P27))</f>
        <v>-3.4692772969077003E-2</v>
      </c>
      <c r="Q27" s="12">
        <f>(LN(DADOS!Q28/DADOS!Q27))</f>
        <v>-1.6704174593751786E-2</v>
      </c>
      <c r="R27" s="12">
        <f>(LN(DADOS!R28/DADOS!R27))</f>
        <v>0.16627590815076554</v>
      </c>
      <c r="S27" s="12">
        <f>(LN(DADOS!S28/DADOS!S27))</f>
        <v>3.8515205532685046E-2</v>
      </c>
      <c r="T27" s="13">
        <f>(LN(DADOS!T28/DADOS!T27))</f>
        <v>0.31015492830383945</v>
      </c>
      <c r="U27" s="13">
        <f>(LN(DADOS!U28/DADOS!U27))</f>
        <v>0.11000089521432849</v>
      </c>
      <c r="V27" s="13">
        <f>(LN(DADOS!V28/DADOS!V27))</f>
        <v>1.0781775603288413E-2</v>
      </c>
      <c r="W27" s="13">
        <f>(LN(DADOS!W28/DADOS!W27))</f>
        <v>-0.10308390682023433</v>
      </c>
      <c r="X27" s="13">
        <f>(LN(DADOS!X28/DADOS!X27))</f>
        <v>6.116329469342998E-2</v>
      </c>
      <c r="Y27" s="13">
        <f>(LN(DADOS!Y28/DADOS!Y27))</f>
        <v>4.5441290152194745E-2</v>
      </c>
      <c r="Z27" s="13">
        <f>(LN(DADOS!Z28/DADOS!Z27))</f>
        <v>-1.2370010102746449E-2</v>
      </c>
      <c r="AA27" s="13">
        <f>(LN(DADOS!AA28/DADOS!AA27))</f>
        <v>8.5470605784583476E-3</v>
      </c>
      <c r="AB27" s="7">
        <f>DADOS!AB27/100</f>
        <v>-5.1121696761175811E-2</v>
      </c>
      <c r="AC27" s="7">
        <f t="shared" si="0"/>
        <v>-3.0626621393731024</v>
      </c>
      <c r="AD27" s="7">
        <f t="shared" si="2"/>
        <v>-5.1285957627015787E-3</v>
      </c>
      <c r="AE27" s="7">
        <f t="shared" si="1"/>
        <v>-0.29937315270055104</v>
      </c>
      <c r="AF27" s="28">
        <f>(LN(DADOS!AF28/DADOS!AF27))</f>
        <v>0.12169693497751977</v>
      </c>
      <c r="AG27" s="28">
        <f>(LN(DADOS!AG28/DADOS!AG27))</f>
        <v>-1.9838244798794532E-2</v>
      </c>
      <c r="AH27" s="28">
        <f>(LN(DADOS!AH28/DADOS!AH27))</f>
        <v>1.9838244798794449E-2</v>
      </c>
      <c r="AK27" s="30"/>
    </row>
    <row r="28" spans="1:37" x14ac:dyDescent="0.3">
      <c r="A28" s="2">
        <v>40269</v>
      </c>
      <c r="B28" s="27">
        <f>(LN(DADOS!B29/DADOS!B28))</f>
        <v>-2.8886034640115972E-2</v>
      </c>
      <c r="C28" s="27">
        <f>(LN(DADOS!C29/DADOS!C28))</f>
        <v>1.9139340210697506E-2</v>
      </c>
      <c r="D28" s="27">
        <f>(LN(DADOS!D29/DADOS!D28))</f>
        <v>5.3660249363043173E-4</v>
      </c>
      <c r="E28" s="27">
        <f>(LN(DADOS!E29/DADOS!E28))</f>
        <v>-6.7662109260134037E-2</v>
      </c>
      <c r="F28" s="27">
        <f>(LN(DADOS!F29/DADOS!F28))</f>
        <v>6.065219503090722E-3</v>
      </c>
      <c r="G28" s="27">
        <f>(LN(DADOS!G29/DADOS!G28))</f>
        <v>-2.9966246493229518E-2</v>
      </c>
      <c r="H28" s="27">
        <f>(LN(DADOS!H29/DADOS!H28))</f>
        <v>1.593033147502082E-2</v>
      </c>
      <c r="I28" s="32">
        <f>(LN(DADOS!I29/DADOS!I28))</f>
        <v>-0.14107859825990549</v>
      </c>
      <c r="J28" s="31">
        <v>5.7845944313843888E-3</v>
      </c>
      <c r="K28" s="31">
        <v>1.6838152808796528E-2</v>
      </c>
      <c r="L28" s="31">
        <v>1.589851277541135E-2</v>
      </c>
      <c r="M28" s="31">
        <v>8.7937474113086774E-3</v>
      </c>
      <c r="N28" s="12">
        <v>0.77</v>
      </c>
      <c r="O28" s="9">
        <v>0.56999999999999995</v>
      </c>
      <c r="P28" s="12">
        <f>(LN(DADOS!P29/DADOS!P28))</f>
        <v>-2.0137921596269617E-2</v>
      </c>
      <c r="Q28" s="12">
        <f>(LN(DADOS!Q29/DADOS!Q28))</f>
        <v>-2.8706835117023211E-2</v>
      </c>
      <c r="R28" s="12">
        <f>(LN(DADOS!R29/DADOS!R28))</f>
        <v>-5.6766706831778556E-2</v>
      </c>
      <c r="S28" s="12">
        <f>(LN(DADOS!S29/DADOS!S28))</f>
        <v>4.3847177003562769E-2</v>
      </c>
      <c r="T28" s="13">
        <f>(LN(DADOS!T29/DADOS!T28))</f>
        <v>6.4538521137571164E-2</v>
      </c>
      <c r="U28" s="13">
        <f>(LN(DADOS!U29/DADOS!U28))</f>
        <v>9.9090902644230969E-2</v>
      </c>
      <c r="V28" s="13">
        <f>(LN(DADOS!V29/DADOS!V28))</f>
        <v>3.16649146439687E-2</v>
      </c>
      <c r="W28" s="13">
        <f>(LN(DADOS!W29/DADOS!W28))</f>
        <v>0.22598204314338827</v>
      </c>
      <c r="X28" s="13">
        <f>(LN(DADOS!X29/DADOS!X28))</f>
        <v>3.9107083245767525E-2</v>
      </c>
      <c r="Y28" s="13">
        <f>(LN(DADOS!Y29/DADOS!Y28))</f>
        <v>5.0386264846907829E-2</v>
      </c>
      <c r="Z28" s="13">
        <f>(LN(DADOS!Z29/DADOS!Z28))</f>
        <v>1.250156432355198E-3</v>
      </c>
      <c r="AA28" s="13">
        <f>(LN(DADOS!AA29/DADOS!AA28))</f>
        <v>3.3475929196389545E-2</v>
      </c>
      <c r="AB28" s="7">
        <f>DADOS!AB28/100</f>
        <v>-1.7215938714558662E-2</v>
      </c>
      <c r="AC28" s="7">
        <f t="shared" si="0"/>
        <v>1.6886624121511007</v>
      </c>
      <c r="AD28" s="7">
        <f t="shared" si="2"/>
        <v>3.0091529799242886E-3</v>
      </c>
      <c r="AE28" s="7">
        <f t="shared" si="1"/>
        <v>-3.2873606493602464E-2</v>
      </c>
      <c r="AF28" s="28">
        <f>(LN(DADOS!AF29/DADOS!AF28))</f>
        <v>2.0619287202735825E-2</v>
      </c>
      <c r="AG28" s="28">
        <f>(LN(DADOS!AG29/DADOS!AG28))</f>
        <v>-3.4680019836890383E-2</v>
      </c>
      <c r="AH28" s="28">
        <f>(LN(DADOS!AH29/DADOS!AH28))</f>
        <v>3.4680019836890452E-2</v>
      </c>
      <c r="AK28" s="30"/>
    </row>
    <row r="29" spans="1:37" x14ac:dyDescent="0.3">
      <c r="A29" s="2">
        <v>40299</v>
      </c>
      <c r="B29" s="27">
        <f>(LN(DADOS!B30/DADOS!B29))</f>
        <v>-4.6660993741226488E-2</v>
      </c>
      <c r="C29" s="27">
        <f>(LN(DADOS!C30/DADOS!C29))</f>
        <v>-1.5522699740508888E-2</v>
      </c>
      <c r="D29" s="27">
        <f>(LN(DADOS!D30/DADOS!D29))</f>
        <v>-5.9289525339120373E-2</v>
      </c>
      <c r="E29" s="27">
        <f>(LN(DADOS!E30/DADOS!E29))</f>
        <v>-0.11437961488996813</v>
      </c>
      <c r="F29" s="27">
        <f>(LN(DADOS!F30/DADOS!F29))</f>
        <v>-1.3698844358161915E-2</v>
      </c>
      <c r="G29" s="27">
        <f>(LN(DADOS!G30/DADOS!G29))</f>
        <v>-6.2874063494655325E-2</v>
      </c>
      <c r="H29" s="27">
        <f>(LN(DADOS!H30/DADOS!H29))</f>
        <v>-4.7843345824476996E-2</v>
      </c>
      <c r="I29" s="32">
        <f>(LN(DADOS!I30/DADOS!I29))</f>
        <v>0.1278333715098848</v>
      </c>
      <c r="J29" s="31">
        <v>2.5866108345007383E-2</v>
      </c>
      <c r="K29" s="31">
        <v>1.4476130292804932E-2</v>
      </c>
      <c r="L29" s="31">
        <v>1.0405231088643606E-2</v>
      </c>
      <c r="M29" s="31">
        <v>6.7993717619988427E-3</v>
      </c>
      <c r="N29" s="12">
        <v>1.19</v>
      </c>
      <c r="O29" s="9">
        <v>0.43</v>
      </c>
      <c r="P29" s="12">
        <f>(LN(DADOS!P30/DADOS!P29))</f>
        <v>6.1999681940483834E-3</v>
      </c>
      <c r="Q29" s="12">
        <f>(LN(DADOS!Q30/DADOS!Q29))</f>
        <v>4.8553499272061026E-2</v>
      </c>
      <c r="R29" s="12">
        <f>(LN(DADOS!R30/DADOS!R29))</f>
        <v>4.9125790955599949E-2</v>
      </c>
      <c r="S29" s="12">
        <f>(LN(DADOS!S30/DADOS!S29))</f>
        <v>-6.6650201903146022E-2</v>
      </c>
      <c r="T29" s="13">
        <f>(LN(DADOS!T30/DADOS!T29))</f>
        <v>0</v>
      </c>
      <c r="U29" s="13">
        <f>(LN(DADOS!U30/DADOS!U29))</f>
        <v>-0.24459848631546929</v>
      </c>
      <c r="V29" s="13">
        <f>(LN(DADOS!V30/DADOS!V29))</f>
        <v>-0.11843259722517911</v>
      </c>
      <c r="W29" s="13">
        <f>(LN(DADOS!W30/DADOS!W29))</f>
        <v>0.37460841181220855</v>
      </c>
      <c r="X29" s="13">
        <f>(LN(DADOS!X30/DADOS!X29))</f>
        <v>-0.13461422976335466</v>
      </c>
      <c r="Y29" s="13">
        <f>(LN(DADOS!Y30/DADOS!Y29))</f>
        <v>1.4973541790162583E-2</v>
      </c>
      <c r="Z29" s="13">
        <f>(LN(DADOS!Z30/DADOS!Z29))</f>
        <v>-1.3331853857029381E-2</v>
      </c>
      <c r="AA29" s="13">
        <f>(LN(DADOS!AA30/DADOS!AA29))</f>
        <v>4.1067819526532812E-3</v>
      </c>
      <c r="AB29" s="7">
        <f>DADOS!AB29/100</f>
        <v>-2.1985609779295839E-2</v>
      </c>
      <c r="AC29" s="7">
        <f t="shared" si="0"/>
        <v>-1.5380324809832999</v>
      </c>
      <c r="AD29" s="7">
        <f t="shared" si="2"/>
        <v>-1.9066736583008538E-2</v>
      </c>
      <c r="AE29" s="7">
        <f t="shared" si="1"/>
        <v>-0.11843259722517911</v>
      </c>
      <c r="AF29" s="28">
        <f>(LN(DADOS!AF30/DADOS!AF29))</f>
        <v>-1.0256500167189221E-2</v>
      </c>
      <c r="AG29" s="28">
        <f>(LN(DADOS!AG30/DADOS!AG29))</f>
        <v>4.391631345266904E-2</v>
      </c>
      <c r="AH29" s="28">
        <f>(LN(DADOS!AH30/DADOS!AH29))</f>
        <v>-4.3916313452669081E-2</v>
      </c>
      <c r="AK29" s="30"/>
    </row>
    <row r="30" spans="1:37" x14ac:dyDescent="0.3">
      <c r="A30" s="2">
        <v>40330</v>
      </c>
      <c r="B30" s="27">
        <f>(LN(DADOS!B31/DADOS!B30))</f>
        <v>-5.0901572766037018E-2</v>
      </c>
      <c r="C30" s="27">
        <f>(LN(DADOS!C31/DADOS!C30))</f>
        <v>3.6036075032986181E-3</v>
      </c>
      <c r="D30" s="27">
        <f>(LN(DADOS!D31/DADOS!D30))</f>
        <v>5.2955805161164056E-2</v>
      </c>
      <c r="E30" s="27">
        <f>(LN(DADOS!E31/DADOS!E30))</f>
        <v>-4.9605507844018029E-2</v>
      </c>
      <c r="F30" s="27">
        <f>(LN(DADOS!F31/DADOS!F30))</f>
        <v>3.9073340078075336E-2</v>
      </c>
      <c r="G30" s="27">
        <f>(LN(DADOS!G31/DADOS!G30))</f>
        <v>6.3084851214228067E-4</v>
      </c>
      <c r="H30" s="27">
        <f>(LN(DADOS!H31/DADOS!H30))</f>
        <v>5.5065810012900694E-2</v>
      </c>
      <c r="I30" s="32">
        <f>(LN(DADOS!I31/DADOS!I30))</f>
        <v>5.1959738930711166E-2</v>
      </c>
      <c r="J30" s="31">
        <v>2.2512978840772036E-3</v>
      </c>
      <c r="K30" s="31">
        <v>-1.1728908734785959E-2</v>
      </c>
      <c r="L30" s="31">
        <v>-2.272555336204973E-2</v>
      </c>
      <c r="M30" s="31">
        <v>-3.5188049521463462E-2</v>
      </c>
      <c r="N30" s="12">
        <v>0.85</v>
      </c>
      <c r="O30" s="9">
        <v>0</v>
      </c>
      <c r="P30" s="12">
        <f>(LN(DADOS!P31/DADOS!P30))</f>
        <v>-1.6357628131046346E-2</v>
      </c>
      <c r="Q30" s="12">
        <f>(LN(DADOS!Q31/DADOS!Q30))</f>
        <v>-8.4020172565513768E-3</v>
      </c>
      <c r="R30" s="12">
        <f>(LN(DADOS!R31/DADOS!R30))</f>
        <v>-1.7408563428263819E-2</v>
      </c>
      <c r="S30" s="12">
        <f>(LN(DADOS!S31/DADOS!S30))</f>
        <v>-6.0892457845400913E-2</v>
      </c>
      <c r="T30" s="13">
        <f>(LN(DADOS!T31/DADOS!T30))</f>
        <v>-0.2876820724517809</v>
      </c>
      <c r="U30" s="13">
        <f>(LN(DADOS!U31/DADOS!U30))</f>
        <v>-0.14217448878054259</v>
      </c>
      <c r="V30" s="13">
        <f>(LN(DADOS!V31/DADOS!V30))</f>
        <v>-6.6489741268832864E-2</v>
      </c>
      <c r="W30" s="13">
        <f>(LN(DADOS!W31/DADOS!W30))</f>
        <v>7.4197059013468944E-2</v>
      </c>
      <c r="X30" s="13">
        <f>(LN(DADOS!X31/DADOS!X30))</f>
        <v>2.0243334877907568E-2</v>
      </c>
      <c r="Y30" s="13">
        <f>(LN(DADOS!Y31/DADOS!Y30))</f>
        <v>-8.5288363475204357E-3</v>
      </c>
      <c r="Z30" s="13">
        <f>(LN(DADOS!Z31/DADOS!Z30))</f>
        <v>3.6060104934585335E-2</v>
      </c>
      <c r="AA30" s="13">
        <f>(LN(DADOS!AA31/DADOS!AA30))</f>
        <v>-2.9108084158070657E-2</v>
      </c>
      <c r="AB30" s="7">
        <f>DADOS!AB30/100</f>
        <v>-4.0380019408187808E-3</v>
      </c>
      <c r="AC30" s="7">
        <f t="shared" si="0"/>
        <v>-0.66048988404744546</v>
      </c>
      <c r="AD30" s="7">
        <f t="shared" si="2"/>
        <v>-3.7439347405540668E-2</v>
      </c>
      <c r="AE30" s="7">
        <f t="shared" si="1"/>
        <v>0.22119233118294804</v>
      </c>
      <c r="AF30" s="28">
        <f>(LN(DADOS!AF31/DADOS!AF30))</f>
        <v>-2.0834086902841914E-2</v>
      </c>
      <c r="AG30" s="28">
        <f>(LN(DADOS!AG31/DADOS!AG30))</f>
        <v>-8.3178776299844132E-3</v>
      </c>
      <c r="AH30" s="28">
        <f>(LN(DADOS!AH31/DADOS!AH30))</f>
        <v>8.3178776299844392E-3</v>
      </c>
      <c r="AK30" s="30"/>
    </row>
    <row r="31" spans="1:37" x14ac:dyDescent="0.3">
      <c r="A31" s="2">
        <v>40360</v>
      </c>
      <c r="B31" s="27">
        <f>(LN(DADOS!B32/DADOS!B31))</f>
        <v>0.17281172942707132</v>
      </c>
      <c r="C31" s="27">
        <f>(LN(DADOS!C32/DADOS!C31))</f>
        <v>0.18252137695647391</v>
      </c>
      <c r="D31" s="27">
        <f>(LN(DADOS!D32/DADOS!D31))</f>
        <v>3.2280637374693097E-2</v>
      </c>
      <c r="E31" s="27">
        <f>(LN(DADOS!E32/DADOS!E31))</f>
        <v>8.6016183844189742E-2</v>
      </c>
      <c r="F31" s="27">
        <f>(LN(DADOS!F32/DADOS!F31))</f>
        <v>7.4528980474854761E-2</v>
      </c>
      <c r="G31" s="27">
        <f>(LN(DADOS!G32/DADOS!G31))</f>
        <v>9.2880184444403019E-2</v>
      </c>
      <c r="H31" s="27">
        <f>(LN(DADOS!H32/DADOS!H31))</f>
        <v>1.7797046817307392E-2</v>
      </c>
      <c r="I31" s="32">
        <f>(LN(DADOS!I32/DADOS!I31))</f>
        <v>8.489944378648627E-2</v>
      </c>
      <c r="J31" s="31">
        <v>-1.1689447554999033E-2</v>
      </c>
      <c r="K31" s="31">
        <v>-2.0846466142232935E-2</v>
      </c>
      <c r="L31" s="31">
        <v>-3.0897878536545454E-2</v>
      </c>
      <c r="M31" s="31">
        <v>-2.6775950002096368E-2</v>
      </c>
      <c r="N31" s="12">
        <v>0.15</v>
      </c>
      <c r="O31" s="9">
        <v>0.01</v>
      </c>
      <c r="P31" s="12">
        <f>(LN(DADOS!P32/DADOS!P31))</f>
        <v>5.234231995974092E-4</v>
      </c>
      <c r="Q31" s="12">
        <f>(LN(DADOS!Q32/DADOS!Q31))</f>
        <v>-2.4898018086523411E-2</v>
      </c>
      <c r="R31" s="12">
        <f>(LN(DADOS!R32/DADOS!R31))</f>
        <v>4.2031019452536712E-2</v>
      </c>
      <c r="S31" s="12">
        <f>(LN(DADOS!S32/DADOS!S31))</f>
        <v>5.9891987375206516E-3</v>
      </c>
      <c r="T31" s="13">
        <f>(LN(DADOS!T32/DADOS!T31))</f>
        <v>0.28768207245178101</v>
      </c>
      <c r="U31" s="13">
        <f>(LN(DADOS!U32/DADOS!U31))</f>
        <v>-0.1495317339709637</v>
      </c>
      <c r="V31" s="13">
        <f>(LN(DADOS!V32/DADOS!V31))</f>
        <v>-6.121073104489657E-2</v>
      </c>
      <c r="W31" s="13">
        <f>(LN(DADOS!W32/DADOS!W31))</f>
        <v>-0.38511765156841926</v>
      </c>
      <c r="X31" s="13">
        <f>(LN(DADOS!X32/DADOS!X31))</f>
        <v>1.3446023827788501E-2</v>
      </c>
      <c r="Y31" s="13">
        <f>(LN(DADOS!Y32/DADOS!Y31))</f>
        <v>-3.7970959089415939E-2</v>
      </c>
      <c r="Z31" s="13">
        <f>(LN(DADOS!Z32/DADOS!Z31))</f>
        <v>-2.7801066089344163E-2</v>
      </c>
      <c r="AA31" s="13">
        <f>(LN(DADOS!AA32/DADOS!AA31))</f>
        <v>1.6736792355523826E-2</v>
      </c>
      <c r="AB31" s="7">
        <f>DADOS!AB31/100</f>
        <v>4.7400000000000005E-2</v>
      </c>
      <c r="AC31" s="7">
        <f t="shared" si="0"/>
        <v>-1.0503399883151703</v>
      </c>
      <c r="AD31" s="7">
        <f t="shared" si="2"/>
        <v>-1.5086502447097335E-2</v>
      </c>
      <c r="AE31" s="7">
        <f t="shared" si="1"/>
        <v>-0.34889280349667756</v>
      </c>
      <c r="AF31" s="28">
        <f>(LN(DADOS!AF32/DADOS!AF31))</f>
        <v>-1.0582109330536859E-2</v>
      </c>
      <c r="AG31" s="28">
        <f>(LN(DADOS!AG32/DADOS!AG31))</f>
        <v>-2.4313459431948115E-2</v>
      </c>
      <c r="AH31" s="28">
        <f>(LN(DADOS!AH32/DADOS!AH31))</f>
        <v>2.4313459431948018E-2</v>
      </c>
      <c r="AK31" s="30"/>
    </row>
    <row r="32" spans="1:37" x14ac:dyDescent="0.3">
      <c r="A32" s="2">
        <v>40391</v>
      </c>
      <c r="B32" s="27">
        <f>(LN(DADOS!B33/DADOS!B32))</f>
        <v>-3.9484339332887593E-2</v>
      </c>
      <c r="C32" s="27">
        <f>(LN(DADOS!C33/DADOS!C32))</f>
        <v>-4.8091107866934019E-2</v>
      </c>
      <c r="D32" s="27">
        <f>(LN(DADOS!D33/DADOS!D32))</f>
        <v>3.4306241256159796E-2</v>
      </c>
      <c r="E32" s="27">
        <f>(LN(DADOS!E33/DADOS!E32))</f>
        <v>-5.3198519499422295E-2</v>
      </c>
      <c r="F32" s="27">
        <f>(LN(DADOS!F33/DADOS!F32))</f>
        <v>-2.0540917869381185E-3</v>
      </c>
      <c r="G32" s="27">
        <f>(LN(DADOS!G33/DADOS!G32))</f>
        <v>-4.0861905916959804E-2</v>
      </c>
      <c r="H32" s="27">
        <f>(LN(DADOS!H33/DADOS!H32))</f>
        <v>5.1941564600890963E-3</v>
      </c>
      <c r="I32" s="32">
        <f>(LN(DADOS!I33/DADOS!I32))</f>
        <v>3.4289073478632165E-2</v>
      </c>
      <c r="J32" s="31">
        <v>-4.0617902646499164E-2</v>
      </c>
      <c r="K32" s="31">
        <v>-4.109334484925492E-2</v>
      </c>
      <c r="L32" s="31">
        <v>-2.8548655380358782E-2</v>
      </c>
      <c r="M32" s="31">
        <v>-8.1547224207502086E-3</v>
      </c>
      <c r="N32" s="12">
        <v>0.77</v>
      </c>
      <c r="O32" s="9">
        <v>0.04</v>
      </c>
      <c r="P32" s="12">
        <f>(LN(DADOS!P33/DADOS!P32))</f>
        <v>4.9589035456864654E-3</v>
      </c>
      <c r="Q32" s="12">
        <f>(LN(DADOS!Q33/DADOS!Q32))</f>
        <v>-6.8313790656256178E-4</v>
      </c>
      <c r="R32" s="12">
        <f>(LN(DADOS!R33/DADOS!R32))</f>
        <v>1.1162906614163005E-2</v>
      </c>
      <c r="S32" s="12">
        <f>(LN(DADOS!S33/DADOS!S32))</f>
        <v>8.392465706992612E-2</v>
      </c>
      <c r="T32" s="13">
        <f>(LN(DADOS!T33/DADOS!T32))</f>
        <v>0</v>
      </c>
      <c r="U32" s="13">
        <f>(LN(DADOS!U33/DADOS!U32))</f>
        <v>-0.17589066646366416</v>
      </c>
      <c r="V32" s="13">
        <f>(LN(DADOS!V33/DADOS!V32))</f>
        <v>-0.10868830575050085</v>
      </c>
      <c r="W32" s="13">
        <f>(LN(DADOS!W33/DADOS!W32))</f>
        <v>0.10301734704926274</v>
      </c>
      <c r="X32" s="13">
        <f>(LN(DADOS!X33/DADOS!X32))</f>
        <v>5.8750740174657624E-3</v>
      </c>
      <c r="Y32" s="13">
        <f>(LN(DADOS!Y33/DADOS!Y32))</f>
        <v>-1.2984288080987746E-2</v>
      </c>
      <c r="Z32" s="13">
        <f>(LN(DADOS!Z33/DADOS!Z32))</f>
        <v>3.6858603468105704E-2</v>
      </c>
      <c r="AA32" s="13">
        <f>(LN(DADOS!AA33/DADOS!AA32))</f>
        <v>3.2655962974052717E-2</v>
      </c>
      <c r="AB32" s="7">
        <f>DADOS!AB32/100</f>
        <v>4.6999339779950834E-2</v>
      </c>
      <c r="AC32" s="7">
        <f t="shared" si="0"/>
        <v>-0.4204004805496987</v>
      </c>
      <c r="AD32" s="7">
        <f t="shared" si="2"/>
        <v>3.2463180225748955E-2</v>
      </c>
      <c r="AE32" s="7">
        <f t="shared" si="1"/>
        <v>-0.10868830575050085</v>
      </c>
      <c r="AF32" s="28">
        <f>(LN(DADOS!AF33/DADOS!AF32))</f>
        <v>-1.0695289116747919E-2</v>
      </c>
      <c r="AG32" s="28">
        <f>(LN(DADOS!AG33/DADOS!AG32))</f>
        <v>1.3953233997294821E-3</v>
      </c>
      <c r="AH32" s="28">
        <f>(LN(DADOS!AH33/DADOS!AH32))</f>
        <v>-1.3953233997294715E-3</v>
      </c>
      <c r="AK32" s="30"/>
    </row>
    <row r="33" spans="1:37" x14ac:dyDescent="0.3">
      <c r="A33" s="2">
        <v>40422</v>
      </c>
      <c r="B33" s="27">
        <f>(LN(DADOS!B34/DADOS!B33))</f>
        <v>8.1952424759811474E-2</v>
      </c>
      <c r="C33" s="27">
        <f>(LN(DADOS!C34/DADOS!C33))</f>
        <v>7.8590274593221501E-2</v>
      </c>
      <c r="D33" s="27">
        <f>(LN(DADOS!D34/DADOS!D33))</f>
        <v>-9.4077008868742561E-3</v>
      </c>
      <c r="E33" s="27">
        <f>(LN(DADOS!E34/DADOS!E33))</f>
        <v>4.9837919013351904E-2</v>
      </c>
      <c r="F33" s="27">
        <f>(LN(DADOS!F34/DADOS!F33))</f>
        <v>5.5977303840375171E-2</v>
      </c>
      <c r="G33" s="27">
        <f>(LN(DADOS!G34/DADOS!G33))</f>
        <v>5.8050496801869737E-2</v>
      </c>
      <c r="H33" s="27">
        <f>(LN(DADOS!H34/DADOS!H33))</f>
        <v>4.5544167934218095E-3</v>
      </c>
      <c r="I33" s="32">
        <f>(LN(DADOS!I34/DADOS!I33))</f>
        <v>-5.7819570888826249E-2</v>
      </c>
      <c r="J33" s="31">
        <v>-6.5135884234364706E-3</v>
      </c>
      <c r="K33" s="31">
        <v>1.0244972527879788E-2</v>
      </c>
      <c r="L33" s="31">
        <v>2.207086814429033E-2</v>
      </c>
      <c r="M33" s="31">
        <v>2.9986333400005769E-2</v>
      </c>
      <c r="N33" s="12">
        <v>1.1499999999999999</v>
      </c>
      <c r="O33" s="9">
        <v>0.45</v>
      </c>
      <c r="P33" s="12">
        <f>(LN(DADOS!P34/DADOS!P33))</f>
        <v>-1.6405643885130189E-2</v>
      </c>
      <c r="Q33" s="12">
        <f>(LN(DADOS!Q34/DADOS!Q33))</f>
        <v>-3.5827842197611419E-2</v>
      </c>
      <c r="R33" s="12">
        <f>(LN(DADOS!R34/DADOS!R33))</f>
        <v>-2.1506205220963505E-2</v>
      </c>
      <c r="S33" s="12">
        <f>(LN(DADOS!S34/DADOS!S33))</f>
        <v>3.7799365087684479E-2</v>
      </c>
      <c r="T33" s="13">
        <f>(LN(DADOS!T34/DADOS!T33))</f>
        <v>-6.4538521137571178E-2</v>
      </c>
      <c r="U33" s="13">
        <f>(LN(DADOS!U34/DADOS!U33))</f>
        <v>-8.0042707673536495E-2</v>
      </c>
      <c r="V33" s="13">
        <f>(LN(DADOS!V34/DADOS!V33))</f>
        <v>-1.8692133012152633E-2</v>
      </c>
      <c r="W33" s="13">
        <f>(LN(DADOS!W34/DADOS!W33))</f>
        <v>-9.4542720058290494E-2</v>
      </c>
      <c r="X33" s="13">
        <f>(LN(DADOS!X34/DADOS!X33))</f>
        <v>-1.985209480449826E-2</v>
      </c>
      <c r="Y33" s="13">
        <f>(LN(DADOS!Y34/DADOS!Y33))</f>
        <v>9.8655508683329861E-3</v>
      </c>
      <c r="Z33" s="13">
        <f>(LN(DADOS!Z34/DADOS!Z33))</f>
        <v>-2.2211577926494013E-2</v>
      </c>
      <c r="AA33" s="13">
        <f>(LN(DADOS!AA34/DADOS!AA33))</f>
        <v>6.4161944217285855E-2</v>
      </c>
      <c r="AB33" s="7">
        <f>DADOS!AB33/100</f>
        <v>4.4989425907321072E-2</v>
      </c>
      <c r="AC33" s="7">
        <f t="shared" si="0"/>
        <v>0.72161898323433415</v>
      </c>
      <c r="AD33" s="7">
        <f t="shared" si="2"/>
        <v>3.6499921823442236E-2</v>
      </c>
      <c r="AE33" s="7">
        <f t="shared" si="1"/>
        <v>4.5846388125418545E-2</v>
      </c>
      <c r="AF33" s="28">
        <f>(LN(DADOS!AF34/DADOS!AF33))</f>
        <v>-6.6691374498672393E-2</v>
      </c>
      <c r="AG33" s="28">
        <f>(LN(DADOS!AG34/DADOS!AG33))</f>
        <v>-4.1306731694134763E-2</v>
      </c>
      <c r="AH33" s="28">
        <f>(LN(DADOS!AH34/DADOS!AH33))</f>
        <v>4.1306731694134839E-2</v>
      </c>
      <c r="AK33" s="30"/>
    </row>
    <row r="34" spans="1:37" x14ac:dyDescent="0.3">
      <c r="A34" s="2">
        <v>40452</v>
      </c>
      <c r="B34" s="27">
        <f>(LN(DADOS!B35/DADOS!B34))</f>
        <v>2.2893819865852497E-2</v>
      </c>
      <c r="C34" s="27">
        <f>(LN(DADOS!C35/DADOS!C34))</f>
        <v>5.5596039791562871E-2</v>
      </c>
      <c r="D34" s="27">
        <f>(LN(DADOS!D35/DADOS!D34))</f>
        <v>3.7564547484296412E-2</v>
      </c>
      <c r="E34" s="27">
        <f>(LN(DADOS!E35/DADOS!E34))</f>
        <v>-7.472025753920474E-3</v>
      </c>
      <c r="F34" s="27">
        <f>(LN(DADOS!F35/DADOS!F34))</f>
        <v>6.4011810836311411E-2</v>
      </c>
      <c r="G34" s="27">
        <f>(LN(DADOS!G35/DADOS!G34))</f>
        <v>3.0049557635423718E-2</v>
      </c>
      <c r="H34" s="27">
        <f>(LN(DADOS!H35/DADOS!H34))</f>
        <v>5.3256402203698372E-2</v>
      </c>
      <c r="I34" s="32">
        <f>(LN(DADOS!I35/DADOS!I34))</f>
        <v>-3.6367644170874715E-2</v>
      </c>
      <c r="J34" s="31">
        <v>1.5205087791917175E-2</v>
      </c>
      <c r="K34" s="31">
        <v>7.1652878958470886E-3</v>
      </c>
      <c r="L34" s="31">
        <v>4.0815332484085455E-3</v>
      </c>
      <c r="M34" s="31">
        <v>5.6598795486934029E-6</v>
      </c>
      <c r="N34" s="12">
        <v>1.01</v>
      </c>
      <c r="O34" s="9">
        <v>0.75</v>
      </c>
      <c r="P34" s="12">
        <f>(LN(DADOS!P35/DADOS!P34))</f>
        <v>-5.1741408965964419E-3</v>
      </c>
      <c r="Q34" s="12">
        <f>(LN(DADOS!Q35/DADOS!Q34))</f>
        <v>4.2407885443334729E-3</v>
      </c>
      <c r="R34" s="12">
        <f>(LN(DADOS!R35/DADOS!R34))</f>
        <v>1.7799064738143931E-2</v>
      </c>
      <c r="S34" s="12">
        <f>(LN(DADOS!S35/DADOS!S34))</f>
        <v>7.8605147732777964E-2</v>
      </c>
      <c r="T34" s="13">
        <f>(LN(DADOS!T35/DADOS!T34))</f>
        <v>-0.1431008436406733</v>
      </c>
      <c r="U34" s="13">
        <f>(LN(DADOS!U35/DADOS!U34))</f>
        <v>-0.23361485118150507</v>
      </c>
      <c r="V34" s="13">
        <f>(LN(DADOS!V35/DADOS!V34))</f>
        <v>-4.2395558967685619E-2</v>
      </c>
      <c r="W34" s="13">
        <f>(LN(DADOS!W35/DADOS!W34))</f>
        <v>-0.11147386646311878</v>
      </c>
      <c r="X34" s="13">
        <f>(LN(DADOS!X35/DADOS!X34))</f>
        <v>8.3886062745763421E-2</v>
      </c>
      <c r="Y34" s="13">
        <f>(LN(DADOS!Y35/DADOS!Y34))</f>
        <v>-6.266806543559377E-3</v>
      </c>
      <c r="Z34" s="13">
        <f>(LN(DADOS!Z35/DADOS!Z34))</f>
        <v>-4.0340012766949672E-2</v>
      </c>
      <c r="AA34" s="13">
        <f>(LN(DADOS!AA35/DADOS!AA34))</f>
        <v>2.0503980197707369E-2</v>
      </c>
      <c r="AB34" s="7">
        <f>DADOS!AB34/100</f>
        <v>-2.2567519501012611E-3</v>
      </c>
      <c r="AC34" s="7">
        <f t="shared" ref="AC34:AC65" si="3">M34-100*((1+I34/100)^(12)-1)</f>
        <v>0.43554552760761178</v>
      </c>
      <c r="AD34" s="7">
        <f t="shared" ref="AD34:AD65" si="4">M34-J34</f>
        <v>-1.5199427912368481E-2</v>
      </c>
      <c r="AE34" s="7">
        <f t="shared" ref="AE34:AE65" si="5">V34-T34</f>
        <v>0.10070528467298767</v>
      </c>
      <c r="AF34" s="28">
        <f>(LN(DADOS!AF35/DADOS!AF34))</f>
        <v>-3.5091319811269943E-2</v>
      </c>
      <c r="AG34" s="28">
        <f>(LN(DADOS!AG35/DADOS!AG34))</f>
        <v>-3.6804746702196515E-3</v>
      </c>
      <c r="AH34" s="28">
        <f>(LN(DADOS!AH35/DADOS!AH34))</f>
        <v>3.6804746702195543E-3</v>
      </c>
      <c r="AK34" s="30"/>
    </row>
    <row r="35" spans="1:37" x14ac:dyDescent="0.3">
      <c r="A35" s="2">
        <v>40483</v>
      </c>
      <c r="B35" s="27">
        <f>(LN(DADOS!B36/DADOS!B35))</f>
        <v>-3.6672522222016862E-2</v>
      </c>
      <c r="C35" s="27">
        <f>(LN(DADOS!C36/DADOS!C35))</f>
        <v>-4.2121341208202601E-2</v>
      </c>
      <c r="D35" s="27">
        <f>(LN(DADOS!D36/DADOS!D35))</f>
        <v>7.6764252781411592E-3</v>
      </c>
      <c r="E35" s="27">
        <f>(LN(DADOS!E36/DADOS!E35))</f>
        <v>-6.4166449056848249E-2</v>
      </c>
      <c r="F35" s="27">
        <f>(LN(DADOS!F36/DADOS!F35))</f>
        <v>-1.038811663698661E-2</v>
      </c>
      <c r="G35" s="27">
        <f>(LN(DADOS!G36/DADOS!G35))</f>
        <v>-4.1793228921165548E-2</v>
      </c>
      <c r="H35" s="27">
        <f>(LN(DADOS!H36/DADOS!H35))</f>
        <v>-1.709693964821369E-5</v>
      </c>
      <c r="I35" s="32">
        <f>(LN(DADOS!I36/DADOS!I35))</f>
        <v>0</v>
      </c>
      <c r="J35" s="31">
        <v>-2.6820115964307657E-2</v>
      </c>
      <c r="K35" s="31">
        <v>6.1848149695360012E-3</v>
      </c>
      <c r="L35" s="31">
        <v>2.6761058253136995E-2</v>
      </c>
      <c r="M35" s="31">
        <v>3.0392392203702663E-2</v>
      </c>
      <c r="N35" s="12">
        <v>1.45</v>
      </c>
      <c r="O35" s="9">
        <v>0.83</v>
      </c>
      <c r="P35" s="12">
        <f>(LN(DADOS!P36/DADOS!P35))</f>
        <v>7.4211843376166056E-3</v>
      </c>
      <c r="Q35" s="12">
        <f>(LN(DADOS!Q36/DADOS!Q35))</f>
        <v>8.602832866473363E-3</v>
      </c>
      <c r="R35" s="12">
        <f>(LN(DADOS!R36/DADOS!R35))</f>
        <v>-8.3916576362485125E-3</v>
      </c>
      <c r="S35" s="12">
        <f>(LN(DADOS!S36/DADOS!S35))</f>
        <v>2.144582522953279E-2</v>
      </c>
      <c r="T35" s="13">
        <f>(LN(DADOS!T36/DADOS!T35))</f>
        <v>7.4107972153722043E-2</v>
      </c>
      <c r="U35" s="13">
        <f>(LN(DADOS!U36/DADOS!U35))</f>
        <v>0.16907633004393391</v>
      </c>
      <c r="V35" s="13">
        <f>(LN(DADOS!V36/DADOS!V35))</f>
        <v>8.3066598698613284E-2</v>
      </c>
      <c r="W35" s="13">
        <f>(LN(DADOS!W36/DADOS!W35))</f>
        <v>0.10469992015416392</v>
      </c>
      <c r="X35" s="13">
        <f>(LN(DADOS!X36/DADOS!X35))</f>
        <v>2.6983087303350993E-2</v>
      </c>
      <c r="Y35" s="13">
        <f>(LN(DADOS!Y36/DADOS!Y35))</f>
        <v>-4.4913542187741324E-4</v>
      </c>
      <c r="Z35" s="13">
        <f>(LN(DADOS!Z36/DADOS!Z35))</f>
        <v>3.1265427528558487E-2</v>
      </c>
      <c r="AA35" s="13">
        <f>(LN(DADOS!AA36/DADOS!AA35))</f>
        <v>3.4454904083050186E-2</v>
      </c>
      <c r="AB35" s="7">
        <f>DADOS!AB35/100</f>
        <v>-3.9606897670984277E-2</v>
      </c>
      <c r="AC35" s="7">
        <f t="shared" si="3"/>
        <v>3.0392392203702663E-2</v>
      </c>
      <c r="AD35" s="7">
        <f t="shared" si="4"/>
        <v>5.7212508168010323E-2</v>
      </c>
      <c r="AE35" s="7">
        <f t="shared" si="5"/>
        <v>8.9586265448912406E-3</v>
      </c>
      <c r="AF35" s="28">
        <f>(LN(DADOS!AF36/DADOS!AF35))</f>
        <v>-3.6367644170874951E-2</v>
      </c>
      <c r="AG35" s="28">
        <f>(LN(DADOS!AG36/DADOS!AG35))</f>
        <v>-1.256812296896518E-3</v>
      </c>
      <c r="AH35" s="28">
        <f>(LN(DADOS!AH36/DADOS!AH35))</f>
        <v>1.2568122968966563E-3</v>
      </c>
      <c r="AK35" s="30"/>
    </row>
    <row r="36" spans="1:37" x14ac:dyDescent="0.3">
      <c r="A36" s="2">
        <v>40513</v>
      </c>
      <c r="B36" s="27">
        <f>(LN(DADOS!B37/DADOS!B36))</f>
        <v>-8.0074740699297912E-4</v>
      </c>
      <c r="C36" s="27">
        <f>(LN(DADOS!C37/DADOS!C36))</f>
        <v>-9.6062218054398674E-3</v>
      </c>
      <c r="D36" s="27">
        <f>(LN(DADOS!D37/DADOS!D36))</f>
        <v>2.0958129078113365E-2</v>
      </c>
      <c r="E36" s="27">
        <f>(LN(DADOS!E37/DADOS!E36))</f>
        <v>4.4087888861997278E-2</v>
      </c>
      <c r="F36" s="27">
        <f>(LN(DADOS!F37/DADOS!F36))</f>
        <v>3.3225647628320386E-2</v>
      </c>
      <c r="G36" s="27">
        <f>(LN(DADOS!G37/DADOS!G36))</f>
        <v>4.1793228921165611E-2</v>
      </c>
      <c r="H36" s="27">
        <f>(LN(DADOS!H37/DADOS!H36))</f>
        <v>2.4384191986056018E-2</v>
      </c>
      <c r="I36" s="32">
        <f>(LN(DADOS!I37/DADOS!I36))</f>
        <v>0.13815033848081718</v>
      </c>
      <c r="J36" s="31">
        <v>4.3701582147192856E-3</v>
      </c>
      <c r="K36" s="31">
        <v>1.6077084295896361E-2</v>
      </c>
      <c r="L36" s="31">
        <v>1.459326581951876E-2</v>
      </c>
      <c r="M36" s="31">
        <v>3.0776904280487606E-3</v>
      </c>
      <c r="N36" s="12">
        <v>0.69</v>
      </c>
      <c r="O36" s="9">
        <v>0.63</v>
      </c>
      <c r="P36" s="12">
        <f>(LN(DADOS!P37/DADOS!P36))</f>
        <v>-2.6761029667650333E-2</v>
      </c>
      <c r="Q36" s="12">
        <f>(LN(DADOS!Q37/DADOS!Q36))</f>
        <v>-2.9508689867448559E-2</v>
      </c>
      <c r="R36" s="12">
        <f>(LN(DADOS!R37/DADOS!R36))</f>
        <v>-0.10037918530762216</v>
      </c>
      <c r="S36" s="12">
        <f>(LN(DADOS!S37/DADOS!S36))</f>
        <v>2.8372315754630208E-2</v>
      </c>
      <c r="T36" s="13">
        <f>(LN(DADOS!T37/DADOS!T36))</f>
        <v>0</v>
      </c>
      <c r="U36" s="13">
        <f>(LN(DADOS!U37/DADOS!U36))</f>
        <v>0.32047189527477177</v>
      </c>
      <c r="V36" s="13">
        <f>(LN(DADOS!V37/DADOS!V36))</f>
        <v>0.17565688504822205</v>
      </c>
      <c r="W36" s="13">
        <f>(LN(DADOS!W37/DADOS!W36))</f>
        <v>-0.28231558591070588</v>
      </c>
      <c r="X36" s="13">
        <f>(LN(DADOS!X37/DADOS!X36))</f>
        <v>5.6603628804914728E-2</v>
      </c>
      <c r="Y36" s="13">
        <f>(LN(DADOS!Y37/DADOS!Y36))</f>
        <v>2.5284114694305554E-2</v>
      </c>
      <c r="Z36" s="13">
        <f>(LN(DADOS!Z37/DADOS!Z36))</f>
        <v>3.1104603567448881E-2</v>
      </c>
      <c r="AA36" s="13">
        <f>(LN(DADOS!AA37/DADOS!AA36))</f>
        <v>-1.6172859245601183E-2</v>
      </c>
      <c r="AB36" s="7">
        <f>DADOS!AB36/100</f>
        <v>-4.8174913828344532E-2</v>
      </c>
      <c r="AC36" s="7">
        <f t="shared" si="3"/>
        <v>-1.6673809993738193</v>
      </c>
      <c r="AD36" s="7">
        <f t="shared" si="4"/>
        <v>-1.292467786670525E-3</v>
      </c>
      <c r="AE36" s="7">
        <f t="shared" si="5"/>
        <v>0.17565688504822205</v>
      </c>
      <c r="AF36" s="28">
        <f>(LN(DADOS!AF37/DADOS!AF36))</f>
        <v>-9.0384061468268939E-2</v>
      </c>
      <c r="AG36" s="28">
        <f>(LN(DADOS!AG37/DADOS!AG36))</f>
        <v>-3.423380099580825E-2</v>
      </c>
      <c r="AH36" s="28">
        <f>(LN(DADOS!AH37/DADOS!AH36))</f>
        <v>3.4233800995808257E-2</v>
      </c>
      <c r="AK36" s="30"/>
    </row>
    <row r="37" spans="1:37" x14ac:dyDescent="0.3">
      <c r="A37" s="2">
        <v>40544</v>
      </c>
      <c r="B37" s="27">
        <f>(LN(DADOS!B38/DADOS!B37))</f>
        <v>-8.8152943488399513E-2</v>
      </c>
      <c r="C37" s="27">
        <f>(LN(DADOS!C38/DADOS!C37))</f>
        <v>-0.12529185136527834</v>
      </c>
      <c r="D37" s="27">
        <f>(LN(DADOS!D38/DADOS!D37))</f>
        <v>5.5641112874795116E-3</v>
      </c>
      <c r="E37" s="27">
        <f>(LN(DADOS!E38/DADOS!E37))</f>
        <v>4.1473207150180972E-3</v>
      </c>
      <c r="F37" s="27">
        <f>(LN(DADOS!F38/DADOS!F37))</f>
        <v>-9.8583505149294037E-2</v>
      </c>
      <c r="G37" s="27">
        <f>(LN(DADOS!G38/DADOS!G37))</f>
        <v>-5.7733647107517889E-2</v>
      </c>
      <c r="H37" s="27">
        <f>(LN(DADOS!H38/DADOS!H37))</f>
        <v>1.2464437327070973E-3</v>
      </c>
      <c r="I37" s="32">
        <f>(LN(DADOS!I38/DADOS!I37))</f>
        <v>-7.8252196899748258E-2</v>
      </c>
      <c r="J37" s="31">
        <v>4.1520624332083755E-2</v>
      </c>
      <c r="K37" s="31">
        <v>1.5125418225963326E-2</v>
      </c>
      <c r="L37" s="31">
        <v>-4.856251102232729E-3</v>
      </c>
      <c r="M37" s="31">
        <v>-9.4041836251716054E-3</v>
      </c>
      <c r="N37" s="12">
        <v>0.79</v>
      </c>
      <c r="O37" s="9">
        <v>0.83</v>
      </c>
      <c r="P37" s="12">
        <f>(LN(DADOS!P38/DADOS!P37))</f>
        <v>-7.4865931928626232E-3</v>
      </c>
      <c r="Q37" s="12">
        <f>(LN(DADOS!Q38/DADOS!Q37))</f>
        <v>4.3119003206893679E-3</v>
      </c>
      <c r="R37" s="12">
        <f>(LN(DADOS!R38/DADOS!R37))</f>
        <v>-3.583101952692673E-2</v>
      </c>
      <c r="S37" s="12">
        <f>(LN(DADOS!S38/DADOS!S37))</f>
        <v>2.1442376588055284E-2</v>
      </c>
      <c r="T37" s="13">
        <f>(LN(DADOS!T38/DADOS!T37))</f>
        <v>6.8992871486951421E-2</v>
      </c>
      <c r="U37" s="13">
        <f>(LN(DADOS!U38/DADOS!U37))</f>
        <v>-1.6260520871780291E-2</v>
      </c>
      <c r="V37" s="13">
        <f>(LN(DADOS!V38/DADOS!V37))</f>
        <v>2.9942356615078318E-2</v>
      </c>
      <c r="W37" s="13">
        <f>(LN(DADOS!W38/DADOS!W37))</f>
        <v>9.5566228967162881E-2</v>
      </c>
      <c r="X37" s="13">
        <f>(LN(DADOS!X38/DADOS!X37))</f>
        <v>4.2586638385450626E-3</v>
      </c>
      <c r="Y37" s="13">
        <f>(LN(DADOS!Y38/DADOS!Y37))</f>
        <v>4.9144689057663948E-2</v>
      </c>
      <c r="Z37" s="13">
        <f>(LN(DADOS!Z38/DADOS!Z37))</f>
        <v>-9.181349268108898E-3</v>
      </c>
      <c r="AA37" s="13">
        <f>(LN(DADOS!AA38/DADOS!AA37))</f>
        <v>2.681125745065677E-2</v>
      </c>
      <c r="AB37" s="7">
        <f>DADOS!AB37/100</f>
        <v>-2.3075338029750734E-2</v>
      </c>
      <c r="AC37" s="7">
        <f t="shared" si="3"/>
        <v>0.92559125420348465</v>
      </c>
      <c r="AD37" s="7">
        <f t="shared" si="4"/>
        <v>-5.0924807957255361E-2</v>
      </c>
      <c r="AE37" s="7">
        <f t="shared" si="5"/>
        <v>-3.9050514871873103E-2</v>
      </c>
      <c r="AF37" s="28">
        <f>(LN(DADOS!AF38/DADOS!AF37))</f>
        <v>7.7961541469711709E-2</v>
      </c>
      <c r="AG37" s="28">
        <f>(LN(DADOS!AG38/DADOS!AG37))</f>
        <v>-3.1073923055855877E-4</v>
      </c>
      <c r="AH37" s="28">
        <f>(LN(DADOS!AH38/DADOS!AH37))</f>
        <v>3.1073923055827352E-4</v>
      </c>
      <c r="AK37" s="30"/>
    </row>
    <row r="38" spans="1:37" x14ac:dyDescent="0.3">
      <c r="A38" s="2">
        <v>40575</v>
      </c>
      <c r="B38" s="27">
        <f>(LN(DADOS!B39/DADOS!B38))</f>
        <v>3.0161700416721282E-2</v>
      </c>
      <c r="C38" s="27">
        <f>(LN(DADOS!C39/DADOS!C38))</f>
        <v>-2.1006853179294658E-2</v>
      </c>
      <c r="D38" s="27">
        <f>(LN(DADOS!D39/DADOS!D38))</f>
        <v>2.6299293024285415E-2</v>
      </c>
      <c r="E38" s="27">
        <f>(LN(DADOS!E39/DADOS!E38))</f>
        <v>-1.233101171573673E-2</v>
      </c>
      <c r="F38" s="27">
        <f>(LN(DADOS!F39/DADOS!F38))</f>
        <v>5.2321898303021065E-3</v>
      </c>
      <c r="G38" s="27">
        <f>(LN(DADOS!G39/DADOS!G38))</f>
        <v>-6.4090333964114928E-3</v>
      </c>
      <c r="H38" s="27">
        <f>(LN(DADOS!H39/DADOS!H38))</f>
        <v>2.4981963033161927E-2</v>
      </c>
      <c r="I38" s="32">
        <f>(LN(DADOS!I39/DADOS!I38))</f>
        <v>-2.3530497410194161E-2</v>
      </c>
      <c r="J38" s="31">
        <v>-1.6367771812006192E-3</v>
      </c>
      <c r="K38" s="31">
        <v>-9.9211932232512994E-3</v>
      </c>
      <c r="L38" s="31">
        <v>-1.4022995146011494E-2</v>
      </c>
      <c r="M38" s="31">
        <v>-1.4522884316641581E-2</v>
      </c>
      <c r="N38" s="12">
        <v>1</v>
      </c>
      <c r="O38" s="9">
        <v>0.8</v>
      </c>
      <c r="P38" s="12">
        <f>(LN(DADOS!P39/DADOS!P38))</f>
        <v>2.0019605434474532E-2</v>
      </c>
      <c r="Q38" s="12">
        <f>(LN(DADOS!Q39/DADOS!Q38))</f>
        <v>-7.3172521048998126E-3</v>
      </c>
      <c r="R38" s="12">
        <f>(LN(DADOS!R39/DADOS!R38))</f>
        <v>2.3330856762695265E-2</v>
      </c>
      <c r="S38" s="12">
        <f>(LN(DADOS!S39/DADOS!S38))</f>
        <v>6.5762721949328015E-2</v>
      </c>
      <c r="T38" s="13">
        <f>(LN(DADOS!T39/DADOS!T38))</f>
        <v>-0.1431008436406733</v>
      </c>
      <c r="U38" s="13">
        <f>(LN(DADOS!U39/DADOS!U38))</f>
        <v>0.23293155768037266</v>
      </c>
      <c r="V38" s="13">
        <f>(LN(DADOS!V39/DADOS!V38))</f>
        <v>5.4532879020250058E-2</v>
      </c>
      <c r="W38" s="13">
        <f>(LN(DADOS!W39/DADOS!W38))</f>
        <v>-6.2322170388008219E-2</v>
      </c>
      <c r="X38" s="13">
        <f>(LN(DADOS!X39/DADOS!X38))</f>
        <v>1.7877099733193044E-3</v>
      </c>
      <c r="Y38" s="13">
        <f>(LN(DADOS!Y39/DADOS!Y38))</f>
        <v>3.6442108215945103E-2</v>
      </c>
      <c r="Z38" s="13">
        <f>(LN(DADOS!Z39/DADOS!Z38))</f>
        <v>1.4914790846871803E-2</v>
      </c>
      <c r="AA38" s="13">
        <f>(LN(DADOS!AA39/DADOS!AA38))</f>
        <v>-1.0638398205055643E-2</v>
      </c>
      <c r="AB38" s="7">
        <f>DADOS!AB38/100</f>
        <v>-4.7574913828344535E-2</v>
      </c>
      <c r="AC38" s="7">
        <f t="shared" si="3"/>
        <v>0.26747793943675063</v>
      </c>
      <c r="AD38" s="7">
        <f t="shared" si="4"/>
        <v>-1.2886107135440961E-2</v>
      </c>
      <c r="AE38" s="7">
        <f t="shared" si="5"/>
        <v>0.19763372266092336</v>
      </c>
      <c r="AF38" s="28">
        <f>(LN(DADOS!AF39/DADOS!AF38))</f>
        <v>1.242251999855711E-2</v>
      </c>
      <c r="AG38" s="28">
        <f>(LN(DADOS!AG39/DADOS!AG38))</f>
        <v>-7.8259796302730094E-3</v>
      </c>
      <c r="AH38" s="28">
        <f>(LN(DADOS!AH39/DADOS!AH38))</f>
        <v>7.8259796302730979E-3</v>
      </c>
      <c r="AK38" s="30"/>
    </row>
    <row r="39" spans="1:37" x14ac:dyDescent="0.3">
      <c r="A39" s="2">
        <v>40603</v>
      </c>
      <c r="B39" s="27">
        <f>(LN(DADOS!B40/DADOS!B39))</f>
        <v>5.1830784322554412E-2</v>
      </c>
      <c r="C39" s="27">
        <f>(LN(DADOS!C40/DADOS!C39))</f>
        <v>2.6462404080831652E-2</v>
      </c>
      <c r="D39" s="27">
        <f>(LN(DADOS!D40/DADOS!D39))</f>
        <v>6.0967581731128692E-2</v>
      </c>
      <c r="E39" s="27">
        <f>(LN(DADOS!E40/DADOS!E39))</f>
        <v>-7.2981256695724278E-3</v>
      </c>
      <c r="F39" s="27">
        <f>(LN(DADOS!F40/DADOS!F39))</f>
        <v>6.0739729730231E-2</v>
      </c>
      <c r="G39" s="27">
        <f>(LN(DADOS!G40/DADOS!G39))</f>
        <v>2.6342611480902688E-2</v>
      </c>
      <c r="H39" s="27">
        <f>(LN(DADOS!H40/DADOS!H39))</f>
        <v>7.9019477253611178E-2</v>
      </c>
      <c r="I39" s="32">
        <f>(LN(DADOS!I40/DADOS!I39))</f>
        <v>9.0971778205726786E-2</v>
      </c>
      <c r="J39" s="31">
        <v>-3.8122485664541374E-3</v>
      </c>
      <c r="K39" s="31">
        <v>-1.4258632558083777E-2</v>
      </c>
      <c r="L39" s="31">
        <v>-1.7781656710720791E-2</v>
      </c>
      <c r="M39" s="31">
        <v>-1.4980931632807074E-2</v>
      </c>
      <c r="N39" s="12">
        <v>0.62</v>
      </c>
      <c r="O39" s="9">
        <v>0.79</v>
      </c>
      <c r="P39" s="12">
        <f>(LN(DADOS!P40/DADOS!P39))</f>
        <v>1.3383299642137599E-3</v>
      </c>
      <c r="Q39" s="12">
        <f>(LN(DADOS!Q40/DADOS!Q39))</f>
        <v>-1.9758082177083389E-2</v>
      </c>
      <c r="R39" s="12">
        <f>(LN(DADOS!R40/DADOS!R39))</f>
        <v>9.0151096994297478E-2</v>
      </c>
      <c r="S39" s="12">
        <f>(LN(DADOS!S40/DADOS!S39))</f>
        <v>-4.0635064006606953E-3</v>
      </c>
      <c r="T39" s="13">
        <f>(LN(DADOS!T40/DADOS!T39))</f>
        <v>-0.262364264467491</v>
      </c>
      <c r="U39" s="13">
        <f>(LN(DADOS!U40/DADOS!U39))</f>
        <v>-9.5310179804324893E-2</v>
      </c>
      <c r="V39" s="13">
        <f>(LN(DADOS!V40/DADOS!V39))</f>
        <v>-4.8650509117183494E-2</v>
      </c>
      <c r="W39" s="13">
        <f>(LN(DADOS!W40/DADOS!W39))</f>
        <v>-3.3807597619146007E-2</v>
      </c>
      <c r="X39" s="13">
        <f>(LN(DADOS!X40/DADOS!X39))</f>
        <v>0.13901421344545439</v>
      </c>
      <c r="Y39" s="13">
        <f>(LN(DADOS!Y40/DADOS!Y39))</f>
        <v>1.8327206198270607E-2</v>
      </c>
      <c r="Z39" s="13">
        <f>(LN(DADOS!Z40/DADOS!Z39))</f>
        <v>-2.2764220981817688E-2</v>
      </c>
      <c r="AA39" s="13">
        <f>(LN(DADOS!AA40/DADOS!AA39))</f>
        <v>0</v>
      </c>
      <c r="AB39" s="7">
        <f>DADOS!AB39/100</f>
        <v>-4.4238693716147005E-2</v>
      </c>
      <c r="AC39" s="7">
        <f t="shared" si="3"/>
        <v>-1.1121209377193237</v>
      </c>
      <c r="AD39" s="7">
        <f t="shared" si="4"/>
        <v>-1.1168683066352936E-2</v>
      </c>
      <c r="AE39" s="7">
        <f t="shared" si="5"/>
        <v>0.21371375535030751</v>
      </c>
      <c r="AF39" s="28">
        <f>(LN(DADOS!AF40/DADOS!AF39))</f>
        <v>0.10536051565782635</v>
      </c>
      <c r="AG39" s="28">
        <f>(LN(DADOS!AG40/DADOS!AG39))</f>
        <v>-1.6886949147999996E-2</v>
      </c>
      <c r="AH39" s="28">
        <f>(LN(DADOS!AH40/DADOS!AH39))</f>
        <v>1.6886949147999732E-2</v>
      </c>
      <c r="AK39" s="30"/>
    </row>
    <row r="40" spans="1:37" x14ac:dyDescent="0.3">
      <c r="A40" s="2">
        <v>40634</v>
      </c>
      <c r="B40" s="27">
        <f>(LN(DADOS!B41/DADOS!B40))</f>
        <v>-3.7502684168475284E-2</v>
      </c>
      <c r="C40" s="27">
        <f>(LN(DADOS!C41/DADOS!C40))</f>
        <v>1.5119078491656867E-2</v>
      </c>
      <c r="D40" s="27">
        <f>(LN(DADOS!D41/DADOS!D40))</f>
        <v>-1.0458622730722289E-2</v>
      </c>
      <c r="E40" s="27">
        <f>(LN(DADOS!E41/DADOS!E40))</f>
        <v>-1.9176179800634519E-2</v>
      </c>
      <c r="F40" s="27">
        <f>(LN(DADOS!F41/DADOS!F40))</f>
        <v>2.6054185042601846E-2</v>
      </c>
      <c r="G40" s="27">
        <f>(LN(DADOS!G41/DADOS!G40))</f>
        <v>-6.0911961435982159E-3</v>
      </c>
      <c r="H40" s="27">
        <f>(LN(DADOS!H41/DADOS!H40))</f>
        <v>-3.3886289686776601E-3</v>
      </c>
      <c r="I40" s="32">
        <f>(LN(DADOS!I41/DADOS!I40))</f>
        <v>-9.0971778205726758E-2</v>
      </c>
      <c r="J40" s="31">
        <v>-1.7239773768362693E-2</v>
      </c>
      <c r="K40" s="31">
        <v>-6.8580226561230397E-3</v>
      </c>
      <c r="L40" s="31">
        <v>-3.1953532133963456E-4</v>
      </c>
      <c r="M40" s="31">
        <v>-5.1956498424816141E-4</v>
      </c>
      <c r="N40" s="12">
        <v>0.45</v>
      </c>
      <c r="O40" s="9">
        <v>0.77</v>
      </c>
      <c r="P40" s="12">
        <f>(LN(DADOS!P41/DADOS!P40))</f>
        <v>-3.4838194548733881E-2</v>
      </c>
      <c r="Q40" s="12">
        <f>(LN(DADOS!Q41/DADOS!Q40))</f>
        <v>-3.4606826333137594E-2</v>
      </c>
      <c r="R40" s="12">
        <f>(LN(DADOS!R41/DADOS!R40))</f>
        <v>-6.8377297444736848E-2</v>
      </c>
      <c r="S40" s="12">
        <f>(LN(DADOS!S41/DADOS!S40))</f>
        <v>1.2550313892738736E-2</v>
      </c>
      <c r="T40" s="13">
        <f>(LN(DADOS!T41/DADOS!T40))</f>
        <v>-0.51082562376599072</v>
      </c>
      <c r="U40" s="13">
        <f>(LN(DADOS!U41/DADOS!U40))</f>
        <v>4.1964199099032207E-2</v>
      </c>
      <c r="V40" s="13">
        <f>(LN(DADOS!V41/DADOS!V40))</f>
        <v>1.4556297774207454E-2</v>
      </c>
      <c r="W40" s="13">
        <f>(LN(DADOS!W41/DADOS!W40))</f>
        <v>-0.18457889409560449</v>
      </c>
      <c r="X40" s="13">
        <f>(LN(DADOS!X41/DADOS!X40))</f>
        <v>6.669764183176545E-2</v>
      </c>
      <c r="Y40" s="13">
        <f>(LN(DADOS!Y41/DADOS!Y40))</f>
        <v>1.64451630961613E-2</v>
      </c>
      <c r="Z40" s="13">
        <f>(LN(DADOS!Z41/DADOS!Z40))</f>
        <v>3.5644088868939305E-3</v>
      </c>
      <c r="AA40" s="13">
        <f>(LN(DADOS!AA41/DADOS!AA40))</f>
        <v>-0.14351228162220253</v>
      </c>
      <c r="AB40" s="7">
        <f>DADOS!AB40/100</f>
        <v>-4.2929481205437756E-2</v>
      </c>
      <c r="AC40" s="7">
        <f t="shared" si="3"/>
        <v>1.0856962322497765</v>
      </c>
      <c r="AD40" s="7">
        <f t="shared" si="4"/>
        <v>1.6720208784114531E-2</v>
      </c>
      <c r="AE40" s="7">
        <f t="shared" si="5"/>
        <v>0.52538192154019814</v>
      </c>
      <c r="AF40" s="28">
        <f>(LN(DADOS!AF41/DADOS!AF40))</f>
        <v>-2.2472855852058514E-2</v>
      </c>
      <c r="AG40" s="28">
        <f>(LN(DADOS!AG41/DADOS!AG40))</f>
        <v>-3.6013683395862563E-2</v>
      </c>
      <c r="AH40" s="28">
        <f>(LN(DADOS!AH41/DADOS!AH40))</f>
        <v>3.6013683395862674E-2</v>
      </c>
      <c r="AK40" s="30"/>
    </row>
    <row r="41" spans="1:37" x14ac:dyDescent="0.3">
      <c r="A41" s="2">
        <v>40664</v>
      </c>
      <c r="B41" s="27">
        <f>(LN(DADOS!B42/DADOS!B41))</f>
        <v>-1.943449422865309E-2</v>
      </c>
      <c r="C41" s="27">
        <f>(LN(DADOS!C42/DADOS!C41))</f>
        <v>3.5793294605950432E-2</v>
      </c>
      <c r="D41" s="27">
        <f>(LN(DADOS!D42/DADOS!D41))</f>
        <v>7.2083308616208248E-3</v>
      </c>
      <c r="E41" s="27">
        <f>(LN(DADOS!E42/DADOS!E41))</f>
        <v>-3.9927203598566795E-2</v>
      </c>
      <c r="F41" s="27">
        <f>(LN(DADOS!F42/DADOS!F41))</f>
        <v>-2.1766276481954512E-2</v>
      </c>
      <c r="G41" s="27">
        <f>(LN(DADOS!G42/DADOS!G41))</f>
        <v>-2.7290255621925642E-2</v>
      </c>
      <c r="H41" s="27">
        <f>(LN(DADOS!H42/DADOS!H41))</f>
        <v>9.8279366044661258E-4</v>
      </c>
      <c r="I41" s="32">
        <f>(LN(DADOS!I42/DADOS!I41))</f>
        <v>0.16430305129127634</v>
      </c>
      <c r="J41" s="31">
        <v>-6.088879428651525E-3</v>
      </c>
      <c r="K41" s="31">
        <v>3.6423177810825493E-4</v>
      </c>
      <c r="L41" s="31">
        <v>5.7222640793378153E-3</v>
      </c>
      <c r="M41" s="31">
        <v>5.223950318365006E-3</v>
      </c>
      <c r="N41" s="12">
        <v>0.43</v>
      </c>
      <c r="O41" s="9">
        <v>0.47</v>
      </c>
      <c r="P41" s="12">
        <f>(LN(DADOS!P42/DADOS!P41))</f>
        <v>1.6617837605598113E-2</v>
      </c>
      <c r="Q41" s="12">
        <f>(LN(DADOS!Q42/DADOS!Q41))</f>
        <v>4.1862296324258301E-3</v>
      </c>
      <c r="R41" s="12">
        <f>(LN(DADOS!R42/DADOS!R41))</f>
        <v>9.3910599449901516E-2</v>
      </c>
      <c r="S41" s="12">
        <f>(LN(DADOS!S42/DADOS!S41))</f>
        <v>-7.2342811351271227E-2</v>
      </c>
      <c r="T41" s="13">
        <f>(LN(DADOS!T42/DADOS!T41))</f>
        <v>-0.40546510810816427</v>
      </c>
      <c r="U41" s="13">
        <f>(LN(DADOS!U42/DADOS!U41))</f>
        <v>-0.26510775041324181</v>
      </c>
      <c r="V41" s="13">
        <f>(LN(DADOS!V42/DADOS!V41))</f>
        <v>-8.7537001180443622E-2</v>
      </c>
      <c r="W41" s="13">
        <f>(LN(DADOS!W42/DADOS!W41))</f>
        <v>4.6365920557925558E-2</v>
      </c>
      <c r="X41" s="13">
        <f>(LN(DADOS!X42/DADOS!X41))</f>
        <v>-8.2461418596147709E-2</v>
      </c>
      <c r="Y41" s="13">
        <f>(LN(DADOS!Y42/DADOS!Y41))</f>
        <v>-3.501267922254719E-3</v>
      </c>
      <c r="Z41" s="13">
        <f>(LN(DADOS!Z42/DADOS!Z41))</f>
        <v>-4.6522936873907177E-2</v>
      </c>
      <c r="AA41" s="13">
        <f>(LN(DADOS!AA42/DADOS!AA41))</f>
        <v>4.1067819526532812E-3</v>
      </c>
      <c r="AB41" s="7">
        <f>DADOS!AB41/100</f>
        <v>-4.7815338967120063E-2</v>
      </c>
      <c r="AC41" s="7">
        <f t="shared" si="3"/>
        <v>-1.9843276317394596</v>
      </c>
      <c r="AD41" s="7">
        <f t="shared" si="4"/>
        <v>1.1312829747016532E-2</v>
      </c>
      <c r="AE41" s="7">
        <f t="shared" si="5"/>
        <v>0.31792810692772067</v>
      </c>
      <c r="AF41" s="28">
        <f>(LN(DADOS!AF42/DADOS!AF41))</f>
        <v>-3.4685557987890102E-2</v>
      </c>
      <c r="AG41" s="28">
        <f>(LN(DADOS!AG42/DADOS!AG41))</f>
        <v>3.1779705738141832E-3</v>
      </c>
      <c r="AH41" s="28">
        <f>(LN(DADOS!AH42/DADOS!AH41))</f>
        <v>-3.1779705738142709E-3</v>
      </c>
      <c r="AK41" s="30"/>
    </row>
    <row r="42" spans="1:37" x14ac:dyDescent="0.3">
      <c r="A42" s="2">
        <v>40695</v>
      </c>
      <c r="B42" s="27">
        <f>(LN(DADOS!B43/DADOS!B42))</f>
        <v>5.1063940745740555E-3</v>
      </c>
      <c r="C42" s="27">
        <f>(LN(DADOS!C43/DADOS!C42))</f>
        <v>-8.0732362873284946E-2</v>
      </c>
      <c r="D42" s="27">
        <f>(LN(DADOS!D43/DADOS!D42))</f>
        <v>9.2871650349220323E-3</v>
      </c>
      <c r="E42" s="27">
        <f>(LN(DADOS!E43/DADOS!E42))</f>
        <v>-6.3378652459309445E-2</v>
      </c>
      <c r="F42" s="27">
        <f>(LN(DADOS!F43/DADOS!F42))</f>
        <v>-9.8280889362626512E-3</v>
      </c>
      <c r="G42" s="27">
        <f>(LN(DADOS!G43/DADOS!G42))</f>
        <v>-4.1566246029821972E-2</v>
      </c>
      <c r="H42" s="27">
        <f>(LN(DADOS!H43/DADOS!H42))</f>
        <v>1.1971710509051235E-2</v>
      </c>
      <c r="I42" s="32">
        <f>(LN(DADOS!I43/DADOS!I42))</f>
        <v>-4.1242958534049134E-2</v>
      </c>
      <c r="J42" s="31">
        <v>8.3410896791457755E-3</v>
      </c>
      <c r="K42" s="31">
        <v>5.4112211692350009E-3</v>
      </c>
      <c r="L42" s="31">
        <v>1.9140452674660179E-3</v>
      </c>
      <c r="M42" s="31">
        <v>1.1709363213254806E-3</v>
      </c>
      <c r="N42" s="12">
        <v>-0.18</v>
      </c>
      <c r="O42" s="9">
        <v>0.15</v>
      </c>
      <c r="P42" s="12">
        <f>(LN(DADOS!P43/DADOS!P42))</f>
        <v>-1.4266359933091975E-2</v>
      </c>
      <c r="Q42" s="12">
        <f>(LN(DADOS!Q43/DADOS!Q42))</f>
        <v>-1.1970852916182441E-2</v>
      </c>
      <c r="R42" s="12">
        <f>(LN(DADOS!R43/DADOS!R42))</f>
        <v>-4.0977624432638318E-2</v>
      </c>
      <c r="S42" s="12">
        <f>(LN(DADOS!S43/DADOS!S42))</f>
        <v>-5.0564761501001497E-2</v>
      </c>
      <c r="T42" s="13">
        <f>(LN(DADOS!T43/DADOS!T42))</f>
        <v>0</v>
      </c>
      <c r="U42" s="13">
        <f>(LN(DADOS!U43/DADOS!U42))</f>
        <v>-0.31177962403084164</v>
      </c>
      <c r="V42" s="13">
        <f>(LN(DADOS!V43/DADOS!V42))</f>
        <v>-5.5119299221079554E-2</v>
      </c>
      <c r="W42" s="13">
        <f>(LN(DADOS!W43/DADOS!W42))</f>
        <v>6.6962764749077489E-2</v>
      </c>
      <c r="X42" s="13">
        <f>(LN(DADOS!X43/DADOS!X42))</f>
        <v>-5.1018046208033511E-2</v>
      </c>
      <c r="Y42" s="13">
        <f>(LN(DADOS!Y43/DADOS!Y42))</f>
        <v>-7.7972713502126774E-4</v>
      </c>
      <c r="Z42" s="13">
        <f>(LN(DADOS!Z43/DADOS!Z42))</f>
        <v>5.2560854291740268E-3</v>
      </c>
      <c r="AA42" s="13">
        <f>(LN(DADOS!AA43/DADOS!AA42))</f>
        <v>-2.9108084158070657E-2</v>
      </c>
      <c r="AB42" s="7">
        <f>DADOS!AB42/100</f>
        <v>-9.0810244306220415E-3</v>
      </c>
      <c r="AC42" s="7">
        <f t="shared" si="3"/>
        <v>0.49496533280106636</v>
      </c>
      <c r="AD42" s="7">
        <f t="shared" si="4"/>
        <v>-7.1701533578202945E-3</v>
      </c>
      <c r="AE42" s="7">
        <f t="shared" si="5"/>
        <v>-5.5119299221079554E-2</v>
      </c>
      <c r="AF42" s="28">
        <f>(LN(DADOS!AF43/DADOS!AF42))</f>
        <v>2.3256862164267183E-2</v>
      </c>
      <c r="AG42" s="28">
        <f>(LN(DADOS!AG43/DADOS!AG42))</f>
        <v>-1.5318954626792307E-2</v>
      </c>
      <c r="AH42" s="28">
        <f>(LN(DADOS!AH43/DADOS!AH42))</f>
        <v>1.531895462679223E-2</v>
      </c>
      <c r="AK42" s="30"/>
    </row>
    <row r="43" spans="1:37" x14ac:dyDescent="0.3">
      <c r="A43" s="2">
        <v>40725</v>
      </c>
      <c r="B43" s="27">
        <f>(LN(DADOS!B44/DADOS!B43))</f>
        <v>-8.747451864206128E-2</v>
      </c>
      <c r="C43" s="27">
        <f>(LN(DADOS!C44/DADOS!C43))</f>
        <v>-4.5879605750693664E-2</v>
      </c>
      <c r="D43" s="27">
        <f>(LN(DADOS!D44/DADOS!D43))</f>
        <v>-2.0492520390117449E-2</v>
      </c>
      <c r="E43" s="27">
        <f>(LN(DADOS!E44/DADOS!E43))</f>
        <v>-9.9595494981913057E-2</v>
      </c>
      <c r="F43" s="27">
        <f>(LN(DADOS!F44/DADOS!F43))</f>
        <v>-6.1087691979838148E-2</v>
      </c>
      <c r="G43" s="27">
        <f>(LN(DADOS!G44/DADOS!G43))</f>
        <v>-8.7922928643778667E-2</v>
      </c>
      <c r="H43" s="27">
        <f>(LN(DADOS!H44/DADOS!H43))</f>
        <v>-3.4812444606116211E-2</v>
      </c>
      <c r="I43" s="32">
        <f>(LN(DADOS!I44/DADOS!I43))</f>
        <v>2.0834086902842053E-2</v>
      </c>
      <c r="J43" s="31">
        <v>-2.3247856734986017E-3</v>
      </c>
      <c r="K43" s="31">
        <v>-5.8980971611135745E-3</v>
      </c>
      <c r="L43" s="31">
        <v>-3.8780315072478831E-3</v>
      </c>
      <c r="M43" s="31">
        <v>6.8870991197451173E-3</v>
      </c>
      <c r="N43" s="12">
        <v>-0.12</v>
      </c>
      <c r="O43" s="9">
        <v>0.16</v>
      </c>
      <c r="P43" s="12">
        <f>(LN(DADOS!P44/DADOS!P43))</f>
        <v>-8.6028003850555403E-3</v>
      </c>
      <c r="Q43" s="12">
        <f>(LN(DADOS!Q44/DADOS!Q43))</f>
        <v>-3.0794917516565202E-3</v>
      </c>
      <c r="R43" s="12">
        <f>(LN(DADOS!R44/DADOS!R43))</f>
        <v>3.1596692598872607E-2</v>
      </c>
      <c r="S43" s="12">
        <f>(LN(DADOS!S44/DADOS!S43))</f>
        <v>3.2451672502006847E-2</v>
      </c>
      <c r="T43" s="13">
        <f>(LN(DADOS!T44/DADOS!T43))</f>
        <v>0</v>
      </c>
      <c r="U43" s="13">
        <f>(LN(DADOS!U44/DADOS!U43))</f>
        <v>0</v>
      </c>
      <c r="V43" s="13">
        <f>(LN(DADOS!V44/DADOS!V43))</f>
        <v>0</v>
      </c>
      <c r="W43" s="13">
        <f>(LN(DADOS!W44/DADOS!W43))</f>
        <v>0.42425438762853684</v>
      </c>
      <c r="X43" s="13">
        <f>(LN(DADOS!X44/DADOS!X43))</f>
        <v>9.3033542631864637E-3</v>
      </c>
      <c r="Y43" s="13">
        <f>(LN(DADOS!Y44/DADOS!Y43))</f>
        <v>1.9481790693228749E-3</v>
      </c>
      <c r="Z43" s="13">
        <f>(LN(DADOS!Z44/DADOS!Z43))</f>
        <v>-1.2544794447305607E-2</v>
      </c>
      <c r="AA43" s="13">
        <f>(LN(DADOS!AA44/DADOS!AA43))</f>
        <v>0.12105942520092994</v>
      </c>
      <c r="AB43" s="7">
        <f>DADOS!AB43/100</f>
        <v>2.9250754988036202E-2</v>
      </c>
      <c r="AC43" s="7">
        <f t="shared" si="3"/>
        <v>-0.24340862181543349</v>
      </c>
      <c r="AD43" s="7">
        <f t="shared" si="4"/>
        <v>9.211884793243719E-3</v>
      </c>
      <c r="AE43" s="7">
        <f t="shared" si="5"/>
        <v>0</v>
      </c>
      <c r="AF43" s="28">
        <f>(LN(DADOS!AF44/DADOS!AF43))</f>
        <v>1.142869582362285E-2</v>
      </c>
      <c r="AG43" s="28">
        <f>(LN(DADOS!AG44/DADOS!AG43))</f>
        <v>-2.2005679868150061E-3</v>
      </c>
      <c r="AH43" s="28">
        <f>(LN(DADOS!AH44/DADOS!AH43))</f>
        <v>2.2005679868150052E-3</v>
      </c>
      <c r="AK43" s="30"/>
    </row>
    <row r="44" spans="1:37" x14ac:dyDescent="0.3">
      <c r="A44" s="2">
        <v>40756</v>
      </c>
      <c r="B44" s="27">
        <f>(LN(DADOS!B45/DADOS!B44))</f>
        <v>-3.0414634698933841E-2</v>
      </c>
      <c r="C44" s="27">
        <f>(LN(DADOS!C45/DADOS!C44))</f>
        <v>3.5149421074445919E-3</v>
      </c>
      <c r="D44" s="27">
        <f>(LN(DADOS!D45/DADOS!D44))</f>
        <v>-4.3990581584601479E-2</v>
      </c>
      <c r="E44" s="27">
        <f>(LN(DADOS!E45/DADOS!E44))</f>
        <v>-3.5925068372546588E-2</v>
      </c>
      <c r="F44" s="27">
        <f>(LN(DADOS!F45/DADOS!F44))</f>
        <v>4.6162041763162409E-2</v>
      </c>
      <c r="G44" s="27">
        <f>(LN(DADOS!G45/DADOS!G44))</f>
        <v>3.4355571057454709E-2</v>
      </c>
      <c r="H44" s="27">
        <f>(LN(DADOS!H45/DADOS!H44))</f>
        <v>-4.0870128139190595E-2</v>
      </c>
      <c r="I44" s="32">
        <f>(LN(DADOS!I45/DADOS!I44))</f>
        <v>9.8117855958523417E-2</v>
      </c>
      <c r="J44" s="31">
        <v>-1.0884860446465002E-2</v>
      </c>
      <c r="K44" s="31">
        <v>-1.5605957036937266E-2</v>
      </c>
      <c r="L44" s="31">
        <v>-3.5731037994926267E-2</v>
      </c>
      <c r="M44" s="31">
        <v>-7.0635426138343713E-2</v>
      </c>
      <c r="N44" s="12">
        <v>0.44</v>
      </c>
      <c r="O44" s="9">
        <v>0.37</v>
      </c>
      <c r="P44" s="12">
        <f>(LN(DADOS!P45/DADOS!P44))</f>
        <v>2.3005353712978408E-2</v>
      </c>
      <c r="Q44" s="12">
        <f>(LN(DADOS!Q45/DADOS!Q44))</f>
        <v>1.9660248319643948E-2</v>
      </c>
      <c r="R44" s="12">
        <f>(LN(DADOS!R45/DADOS!R44))</f>
        <v>4.334472869324596E-2</v>
      </c>
      <c r="S44" s="12">
        <f>(LN(DADOS!S45/DADOS!S44))</f>
        <v>-3.6157668096324293E-2</v>
      </c>
      <c r="T44" s="13">
        <f>(LN(DADOS!T45/DADOS!T44))</f>
        <v>-0.69314718055994529</v>
      </c>
      <c r="U44" s="13">
        <f>(LN(DADOS!U45/DADOS!U44))</f>
        <v>-0.57807785077515805</v>
      </c>
      <c r="V44" s="13">
        <f>(LN(DADOS!V45/DADOS!V44))</f>
        <v>-0.26570316573300579</v>
      </c>
      <c r="W44" s="13">
        <f>(LN(DADOS!W45/DADOS!W44))</f>
        <v>0.22496367605995712</v>
      </c>
      <c r="X44" s="13">
        <f>(LN(DADOS!X45/DADOS!X44))</f>
        <v>-0.11849066326794788</v>
      </c>
      <c r="Y44" s="13">
        <f>(LN(DADOS!Y45/DADOS!Y44))</f>
        <v>-1.5582395050135322E-3</v>
      </c>
      <c r="Z44" s="13">
        <f>(LN(DADOS!Z45/DADOS!Z44))</f>
        <v>1.0999321739156426E-3</v>
      </c>
      <c r="AA44" s="13">
        <f>(LN(DADOS!AA45/DADOS!AA44))</f>
        <v>2.2182055525974704E-2</v>
      </c>
      <c r="AB44" s="7">
        <f>DADOS!AB44/100</f>
        <v>3.4130135627647447E-2</v>
      </c>
      <c r="AC44" s="7">
        <f t="shared" si="3"/>
        <v>-1.2544244196226908</v>
      </c>
      <c r="AD44" s="7">
        <f t="shared" si="4"/>
        <v>-5.9750565691878713E-2</v>
      </c>
      <c r="AE44" s="7">
        <f t="shared" si="5"/>
        <v>0.4274440148269395</v>
      </c>
      <c r="AF44" s="28">
        <f>(LN(DADOS!AF45/DADOS!AF44))</f>
        <v>2.2472855852058576E-2</v>
      </c>
      <c r="AG44" s="28">
        <f>(LN(DADOS!AG45/DADOS!AG44))</f>
        <v>1.8038105740819266E-2</v>
      </c>
      <c r="AH44" s="28">
        <f>(LN(DADOS!AH45/DADOS!AH44))</f>
        <v>-1.8038105740819408E-2</v>
      </c>
      <c r="AK44" s="30"/>
    </row>
    <row r="45" spans="1:37" x14ac:dyDescent="0.3">
      <c r="A45" s="2">
        <v>40787</v>
      </c>
      <c r="B45" s="27">
        <f>(LN(DADOS!B46/DADOS!B45))</f>
        <v>-2.4167440106887102E-2</v>
      </c>
      <c r="C45" s="27">
        <f>(LN(DADOS!C46/DADOS!C45))</f>
        <v>-0.15259244032224459</v>
      </c>
      <c r="D45" s="27">
        <f>(LN(DADOS!D46/DADOS!D45))</f>
        <v>-1.3748989013271958E-2</v>
      </c>
      <c r="E45" s="27">
        <f>(LN(DADOS!E46/DADOS!E45))</f>
        <v>-6.7098333503169669E-2</v>
      </c>
      <c r="F45" s="27">
        <f>(LN(DADOS!F46/DADOS!F45))</f>
        <v>-6.3369613932589261E-2</v>
      </c>
      <c r="G45" s="27">
        <f>(LN(DADOS!G46/DADOS!G45))</f>
        <v>-6.5200515491621619E-2</v>
      </c>
      <c r="H45" s="27">
        <f>(LN(DADOS!H46/DADOS!H45))</f>
        <v>-2.3129454693770195E-2</v>
      </c>
      <c r="I45" s="32">
        <f>(LN(DADOS!I46/DADOS!I45))</f>
        <v>-0.12953405219190242</v>
      </c>
      <c r="J45" s="31">
        <v>-4.8011581136462395E-2</v>
      </c>
      <c r="K45" s="31">
        <v>-5.7030282904742394E-2</v>
      </c>
      <c r="L45" s="31">
        <v>-6.2183753429286899E-2</v>
      </c>
      <c r="M45" s="31">
        <v>-4.4023654862501017E-2</v>
      </c>
      <c r="N45" s="12">
        <v>0.65</v>
      </c>
      <c r="O45" s="9">
        <v>0.53</v>
      </c>
      <c r="P45" s="12">
        <f>(LN(DADOS!P46/DADOS!P45))</f>
        <v>6.1913534544959001E-2</v>
      </c>
      <c r="Q45" s="12">
        <f>(LN(DADOS!Q46/DADOS!Q45))</f>
        <v>0.155589736054879</v>
      </c>
      <c r="R45" s="12">
        <f>(LN(DADOS!R46/DADOS!R45))</f>
        <v>-5.5673002426241638E-2</v>
      </c>
      <c r="S45" s="12">
        <f>(LN(DADOS!S46/DADOS!S45))</f>
        <v>3.5187337734689572E-2</v>
      </c>
      <c r="T45" s="13">
        <f>(LN(DADOS!T46/DADOS!T45))</f>
        <v>-0.69314718055994529</v>
      </c>
      <c r="U45" s="13">
        <f>(LN(DADOS!U46/DADOS!U45))</f>
        <v>-9.0971778205726758E-2</v>
      </c>
      <c r="V45" s="13">
        <f>(LN(DADOS!V46/DADOS!V45))</f>
        <v>-0.14981227822866011</v>
      </c>
      <c r="W45" s="13">
        <f>(LN(DADOS!W46/DADOS!W45))</f>
        <v>0.30647961841928328</v>
      </c>
      <c r="X45" s="13">
        <f>(LN(DADOS!X46/DADOS!X45))</f>
        <v>-8.3750634930370212E-3</v>
      </c>
      <c r="Y45" s="13">
        <f>(LN(DADOS!Y46/DADOS!Y45))</f>
        <v>1.5582395050136235E-3</v>
      </c>
      <c r="Z45" s="13">
        <f>(LN(DADOS!Z46/DADOS!Z45))</f>
        <v>4.1945016810223607E-3</v>
      </c>
      <c r="AA45" s="13">
        <f>(LN(DADOS!AA46/DADOS!AA45))</f>
        <v>5.8579301118483799E-2</v>
      </c>
      <c r="AB45" s="7">
        <f>DADOS!AB45/100</f>
        <v>9.3852230174469569E-3</v>
      </c>
      <c r="AC45" s="7">
        <f t="shared" si="3"/>
        <v>1.4993584618631879</v>
      </c>
      <c r="AD45" s="7">
        <f t="shared" si="4"/>
        <v>3.9879262739613772E-3</v>
      </c>
      <c r="AE45" s="7">
        <f t="shared" si="5"/>
        <v>0.54333490233128523</v>
      </c>
      <c r="AF45" s="28">
        <f>(LN(DADOS!AF46/DADOS!AF45))</f>
        <v>-5.7158413839948637E-2</v>
      </c>
      <c r="AG45" s="28">
        <f>(LN(DADOS!AG46/DADOS!AG45))</f>
        <v>0.14169993773099496</v>
      </c>
      <c r="AH45" s="28">
        <f>(LN(DADOS!AH46/DADOS!AH45))</f>
        <v>-0.14169993773099485</v>
      </c>
      <c r="AK45" s="30"/>
    </row>
    <row r="46" spans="1:37" x14ac:dyDescent="0.3">
      <c r="A46" s="2">
        <v>40817</v>
      </c>
      <c r="B46" s="27">
        <f>(LN(DADOS!B47/DADOS!B46))</f>
        <v>0.102813242800118</v>
      </c>
      <c r="C46" s="27">
        <f>(LN(DADOS!C47/DADOS!C46))</f>
        <v>0.11808574490646255</v>
      </c>
      <c r="D46" s="27">
        <f>(LN(DADOS!D47/DADOS!D46))</f>
        <v>3.695692959271471E-2</v>
      </c>
      <c r="E46" s="27">
        <f>(LN(DADOS!E47/DADOS!E46))</f>
        <v>9.2150619513956339E-2</v>
      </c>
      <c r="F46" s="27">
        <f>(LN(DADOS!F47/DADOS!F46))</f>
        <v>7.7059933541272274E-2</v>
      </c>
      <c r="G46" s="27">
        <f>(LN(DADOS!G47/DADOS!G46))</f>
        <v>0.10320455971732134</v>
      </c>
      <c r="H46" s="27">
        <f>(LN(DADOS!H47/DADOS!H46))</f>
        <v>5.1211189210772952E-2</v>
      </c>
      <c r="I46" s="32">
        <f>(LN(DADOS!I47/DADOS!I46))</f>
        <v>-6.5957967791797398E-2</v>
      </c>
      <c r="J46" s="31">
        <v>9.1925045066055238E-3</v>
      </c>
      <c r="K46" s="31">
        <v>2.7602530318460983E-2</v>
      </c>
      <c r="L46" s="31">
        <v>5.9699357505062257E-2</v>
      </c>
      <c r="M46" s="31">
        <v>7.907051189015557E-2</v>
      </c>
      <c r="N46" s="12">
        <v>0.53</v>
      </c>
      <c r="O46" s="9">
        <v>0.43</v>
      </c>
      <c r="P46" s="12">
        <f>(LN(DADOS!P47/DADOS!P46))</f>
        <v>1.2792633188898645E-3</v>
      </c>
      <c r="Q46" s="12">
        <f>(LN(DADOS!Q47/DADOS!Q46))</f>
        <v>-9.3720632759864905E-2</v>
      </c>
      <c r="R46" s="12">
        <f>(LN(DADOS!R47/DADOS!R46))</f>
        <v>1.4211513460960548E-2</v>
      </c>
      <c r="S46" s="12">
        <f>(LN(DADOS!S47/DADOS!S46))</f>
        <v>-6.9414352063736875E-2</v>
      </c>
      <c r="T46" s="13">
        <f>(LN(DADOS!T47/DADOS!T46))</f>
        <v>0.69314718055994529</v>
      </c>
      <c r="U46" s="13">
        <f>(LN(DADOS!U47/DADOS!U46))</f>
        <v>0.28768207245178101</v>
      </c>
      <c r="V46" s="13">
        <f>(LN(DADOS!V47/DADOS!V46))</f>
        <v>8.2370997433127563E-2</v>
      </c>
      <c r="W46" s="13">
        <f>(LN(DADOS!W47/DADOS!W46))</f>
        <v>-0.36040629155159049</v>
      </c>
      <c r="X46" s="13">
        <f>(LN(DADOS!X47/DADOS!X46))</f>
        <v>9.3013110989136286E-3</v>
      </c>
      <c r="Y46" s="13">
        <f>(LN(DADOS!Y47/DADOS!Y46))</f>
        <v>-6.6393526452029998E-3</v>
      </c>
      <c r="Z46" s="13">
        <f>(LN(DADOS!Z47/DADOS!Z46))</f>
        <v>-9.316234813046928E-3</v>
      </c>
      <c r="AA46" s="13">
        <f>(LN(DADOS!AA47/DADOS!AA46))</f>
        <v>-4.2259809289882731E-2</v>
      </c>
      <c r="AB46" s="7">
        <f>DADOS!AB46/100</f>
        <v>-7.4870868514922946E-3</v>
      </c>
      <c r="AC46" s="7">
        <f t="shared" si="3"/>
        <v>0.86770112954854794</v>
      </c>
      <c r="AD46" s="7">
        <f t="shared" si="4"/>
        <v>6.9878007383550045E-2</v>
      </c>
      <c r="AE46" s="7">
        <f t="shared" si="5"/>
        <v>-0.6107761831268177</v>
      </c>
      <c r="AF46" s="28">
        <f>(LN(DADOS!AF47/DADOS!AF46))</f>
        <v>-7.3203404023294935E-2</v>
      </c>
      <c r="AG46" s="28">
        <f>(LN(DADOS!AG47/DADOS!AG46))</f>
        <v>-0.10365092045134686</v>
      </c>
      <c r="AH46" s="28">
        <f>(LN(DADOS!AH47/DADOS!AH46))</f>
        <v>0.1036509204513468</v>
      </c>
      <c r="AK46" s="30"/>
    </row>
    <row r="47" spans="1:37" x14ac:dyDescent="0.3">
      <c r="A47" s="2">
        <v>40848</v>
      </c>
      <c r="B47" s="27">
        <f>(LN(DADOS!B48/DADOS!B47))</f>
        <v>-2.0214719257387839E-2</v>
      </c>
      <c r="C47" s="27">
        <f>(LN(DADOS!C48/DADOS!C47))</f>
        <v>-4.2033381706552193E-2</v>
      </c>
      <c r="D47" s="27">
        <f>(LN(DADOS!D48/DADOS!D47))</f>
        <v>3.192086875074298E-2</v>
      </c>
      <c r="E47" s="27">
        <f>(LN(DADOS!E48/DADOS!E47))</f>
        <v>-9.657680441951777E-2</v>
      </c>
      <c r="F47" s="27">
        <f>(LN(DADOS!F48/DADOS!F47))</f>
        <v>1.5333020418831125E-2</v>
      </c>
      <c r="G47" s="27">
        <f>(LN(DADOS!G48/DADOS!G47))</f>
        <v>-2.375558419941573E-2</v>
      </c>
      <c r="H47" s="27">
        <f>(LN(DADOS!H48/DADOS!H47))</f>
        <v>4.3501708210557065E-2</v>
      </c>
      <c r="I47" s="32">
        <f>(LN(DADOS!I48/DADOS!I47))</f>
        <v>-2.2989518224698718E-2</v>
      </c>
      <c r="J47" s="31">
        <v>1.7918474492122173E-2</v>
      </c>
      <c r="K47" s="31">
        <v>8.2593795065728851E-3</v>
      </c>
      <c r="L47" s="31">
        <v>-4.432117775425559E-3</v>
      </c>
      <c r="M47" s="31">
        <v>-1.5775590798254441E-2</v>
      </c>
      <c r="N47" s="12">
        <v>0.5</v>
      </c>
      <c r="O47" s="9">
        <v>0.52</v>
      </c>
      <c r="P47" s="12">
        <f>(LN(DADOS!P48/DADOS!P47))</f>
        <v>-2.047607574899162E-3</v>
      </c>
      <c r="Q47" s="12">
        <f>(LN(DADOS!Q48/DADOS!Q47))</f>
        <v>6.9983398421674503E-2</v>
      </c>
      <c r="R47" s="12">
        <f>(LN(DADOS!R48/DADOS!R47))</f>
        <v>-1.9953156028635677E-2</v>
      </c>
      <c r="S47" s="12">
        <f>(LN(DADOS!S48/DADOS!S47))</f>
        <v>3.196678179692926E-3</v>
      </c>
      <c r="T47" s="13">
        <f>(LN(DADOS!T48/DADOS!T47))</f>
        <v>-0.69314718055994529</v>
      </c>
      <c r="U47" s="13">
        <f>(LN(DADOS!U48/DADOS!U47))</f>
        <v>-0.11332868530700324</v>
      </c>
      <c r="V47" s="13">
        <f>(LN(DADOS!V48/DADOS!V47))</f>
        <v>-6.7333120068587077E-2</v>
      </c>
      <c r="W47" s="13">
        <f>(LN(DADOS!W48/DADOS!W47))</f>
        <v>-7.4827137952427319E-2</v>
      </c>
      <c r="X47" s="13">
        <f>(LN(DADOS!X48/DADOS!X47))</f>
        <v>0.11777017697966963</v>
      </c>
      <c r="Y47" s="13">
        <f>(LN(DADOS!Y48/DADOS!Y47))</f>
        <v>-2.4996342097088415E-2</v>
      </c>
      <c r="Z47" s="13">
        <f>(LN(DADOS!Z48/DADOS!Z47))</f>
        <v>3.6379250956201703E-2</v>
      </c>
      <c r="AA47" s="13">
        <f>(LN(DADOS!AA48/DADOS!AA47))</f>
        <v>-5.4102927282474317E-3</v>
      </c>
      <c r="AB47" s="7">
        <f>DADOS!AB47/100</f>
        <v>2.7619980591812167E-3</v>
      </c>
      <c r="AC47" s="7">
        <f t="shared" si="3"/>
        <v>0.25975007322233834</v>
      </c>
      <c r="AD47" s="7">
        <f t="shared" si="4"/>
        <v>-3.3694065290376614E-2</v>
      </c>
      <c r="AE47" s="7">
        <f t="shared" si="5"/>
        <v>0.62581406049135824</v>
      </c>
      <c r="AF47" s="28">
        <f>(LN(DADOS!AF48/DADOS!AF47))</f>
        <v>-5.1959738930711104E-2</v>
      </c>
      <c r="AG47" s="28">
        <f>(LN(DADOS!AG48/DADOS!AG47))</f>
        <v>6.114124118965119E-2</v>
      </c>
      <c r="AH47" s="28">
        <f>(LN(DADOS!AH48/DADOS!AH47))</f>
        <v>-6.1141241189650995E-2</v>
      </c>
      <c r="AK47" s="30"/>
    </row>
    <row r="48" spans="1:37" x14ac:dyDescent="0.3">
      <c r="A48" s="2">
        <v>40878</v>
      </c>
      <c r="B48" s="27">
        <f>(LN(DADOS!B49/DADOS!B48))</f>
        <v>4.0605754925942983E-2</v>
      </c>
      <c r="C48" s="27">
        <f>(LN(DADOS!C49/DADOS!C48))</f>
        <v>-5.5822408297206368E-2</v>
      </c>
      <c r="D48" s="27">
        <f>(LN(DADOS!D49/DADOS!D48))</f>
        <v>9.0437515300641869E-2</v>
      </c>
      <c r="E48" s="27">
        <f>(LN(DADOS!E49/DADOS!E48))</f>
        <v>8.8328649985086639E-3</v>
      </c>
      <c r="F48" s="27">
        <f>(LN(DADOS!F49/DADOS!F48))</f>
        <v>2.9978264095867201E-2</v>
      </c>
      <c r="G48" s="27">
        <f>(LN(DADOS!G49/DADOS!G48))</f>
        <v>2.2820276259057158E-2</v>
      </c>
      <c r="H48" s="27">
        <f>(LN(DADOS!H49/DADOS!H48))</f>
        <v>9.2999140167799602E-2</v>
      </c>
      <c r="I48" s="32">
        <f>(LN(DADOS!I49/DADOS!I48))</f>
        <v>4.5462374076757413E-2</v>
      </c>
      <c r="J48" s="31">
        <v>-6.3731772581809131E-3</v>
      </c>
      <c r="K48" s="31">
        <v>1.1246092793169593E-3</v>
      </c>
      <c r="L48" s="31">
        <v>1.4753381608312294E-2</v>
      </c>
      <c r="M48" s="31">
        <v>3.5771063349866648E-2</v>
      </c>
      <c r="N48" s="12">
        <v>-0.12</v>
      </c>
      <c r="O48" s="9">
        <v>0.5</v>
      </c>
      <c r="P48" s="12">
        <f>(LN(DADOS!P49/DADOS!P48))</f>
        <v>1.6894653984553146E-2</v>
      </c>
      <c r="Q48" s="12">
        <f>(LN(DADOS!Q49/DADOS!Q48))</f>
        <v>3.521127582754139E-2</v>
      </c>
      <c r="R48" s="12">
        <f>(LN(DADOS!R49/DADOS!R48))</f>
        <v>-8.5093830860358016E-2</v>
      </c>
      <c r="S48" s="12">
        <f>(LN(DADOS!S49/DADOS!S48))</f>
        <v>-1.9741989224068838E-2</v>
      </c>
      <c r="T48" s="13">
        <f>(LN(DADOS!T49/DADOS!T48))</f>
        <v>0</v>
      </c>
      <c r="U48" s="13">
        <f>(LN(DADOS!U49/DADOS!U48))</f>
        <v>3.9220713153281329E-2</v>
      </c>
      <c r="V48" s="13">
        <f>(LN(DADOS!V49/DADOS!V48))</f>
        <v>-1.5037877364540446E-2</v>
      </c>
      <c r="W48" s="13">
        <f>(LN(DADOS!W49/DADOS!W48))</f>
        <v>-0.1722999983329358</v>
      </c>
      <c r="X48" s="13">
        <f>(LN(DADOS!X49/DADOS!X48))</f>
        <v>1.3893368844370093E-2</v>
      </c>
      <c r="Y48" s="13">
        <f>(LN(DADOS!Y49/DADOS!Y48))</f>
        <v>1.2774624820327738E-2</v>
      </c>
      <c r="Z48" s="13">
        <f>(LN(DADOS!Z49/DADOS!Z48))</f>
        <v>2.3109165777336724E-2</v>
      </c>
      <c r="AA48" s="13">
        <f>(LN(DADOS!AA49/DADOS!AA48))</f>
        <v>-3.309125462632833E-2</v>
      </c>
      <c r="AB48" s="7">
        <f>DADOS!AB48/100</f>
        <v>-8.9159387145586605E-3</v>
      </c>
      <c r="AC48" s="7">
        <f t="shared" si="3"/>
        <v>-0.51114360099220191</v>
      </c>
      <c r="AD48" s="7">
        <f t="shared" si="4"/>
        <v>4.2144240608047563E-2</v>
      </c>
      <c r="AE48" s="7">
        <f t="shared" si="5"/>
        <v>-1.5037877364540446E-2</v>
      </c>
      <c r="AF48" s="28">
        <f>(LN(DADOS!AF49/DADOS!AF48))</f>
        <v>-8.3381608939051013E-2</v>
      </c>
      <c r="AG48" s="28">
        <f>(LN(DADOS!AG49/DADOS!AG48))</f>
        <v>2.7058804370547699E-2</v>
      </c>
      <c r="AH48" s="28">
        <f>(LN(DADOS!AH49/DADOS!AH48))</f>
        <v>-2.7058804370547852E-2</v>
      </c>
      <c r="AK48" s="30"/>
    </row>
    <row r="49" spans="1:37" x14ac:dyDescent="0.3">
      <c r="A49" s="2">
        <v>40909</v>
      </c>
      <c r="B49" s="27">
        <f>(LN(DADOS!B50/DADOS!B49))</f>
        <v>5.7158413839948623E-2</v>
      </c>
      <c r="C49" s="27">
        <f>(LN(DADOS!C50/DADOS!C49))</f>
        <v>0.11108508697225591</v>
      </c>
      <c r="D49" s="27">
        <f>(LN(DADOS!D50/DADOS!D49))</f>
        <v>-6.0897032630139718E-3</v>
      </c>
      <c r="E49" s="27">
        <f>(LN(DADOS!E50/DADOS!E49))</f>
        <v>0.13549240827433479</v>
      </c>
      <c r="F49" s="27">
        <f>(LN(DADOS!F50/DADOS!F49))</f>
        <v>4.6170923941072639E-2</v>
      </c>
      <c r="G49" s="27">
        <f>(LN(DADOS!G50/DADOS!G49))</f>
        <v>6.2079167527429167E-2</v>
      </c>
      <c r="H49" s="27">
        <f>(LN(DADOS!H50/DADOS!H49))</f>
        <v>1.6200151797192423E-2</v>
      </c>
      <c r="I49" s="32">
        <f>(LN(DADOS!I50/DADOS!I49))</f>
        <v>-1.1173300598125189E-2</v>
      </c>
      <c r="J49" s="31">
        <v>-5.9743604010780603E-3</v>
      </c>
      <c r="K49" s="31">
        <v>1.8634228356079997E-3</v>
      </c>
      <c r="L49" s="31">
        <v>7.0556319729372817E-3</v>
      </c>
      <c r="M49" s="31">
        <v>9.6400443110470895E-3</v>
      </c>
      <c r="N49" s="12">
        <v>0.25</v>
      </c>
      <c r="O49" s="9">
        <v>0.56000000000000005</v>
      </c>
      <c r="P49" s="12">
        <f>(LN(DADOS!P50/DADOS!P49))</f>
        <v>-3.3819029269715507E-2</v>
      </c>
      <c r="Q49" s="12">
        <f>(LN(DADOS!Q50/DADOS!Q49))</f>
        <v>-7.5667497061041103E-2</v>
      </c>
      <c r="R49" s="12">
        <f>(LN(DADOS!R50/DADOS!R49))</f>
        <v>-7.5958409143374789E-2</v>
      </c>
      <c r="S49" s="12">
        <f>(LN(DADOS!S50/DADOS!S49))</f>
        <v>2.9271164801810336E-2</v>
      </c>
      <c r="T49" s="13">
        <f>(LN(DADOS!T50/DADOS!T49))</f>
        <v>1.0986122886681098</v>
      </c>
      <c r="U49" s="13">
        <f>(LN(DADOS!U50/DADOS!U49))</f>
        <v>-8.0042707673536495E-2</v>
      </c>
      <c r="V49" s="13">
        <f>(LN(DADOS!V50/DADOS!V49))</f>
        <v>-5.063301956546762E-3</v>
      </c>
      <c r="W49" s="13">
        <f>(LN(DADOS!W50/DADOS!W49))</f>
        <v>-0.18540322333136253</v>
      </c>
      <c r="X49" s="13">
        <f>(LN(DADOS!X50/DADOS!X49))</f>
        <v>1.6800354910465221E-2</v>
      </c>
      <c r="Y49" s="13">
        <f>(LN(DADOS!Y50/DADOS!Y49))</f>
        <v>1.7302830416950139E-2</v>
      </c>
      <c r="Z49" s="13">
        <f>(LN(DADOS!Z50/DADOS!Z49))</f>
        <v>-4.1733213878791791E-3</v>
      </c>
      <c r="AA49" s="13">
        <f>(LN(DADOS!AA50/DADOS!AA49))</f>
        <v>-9.3897403498390316E-3</v>
      </c>
      <c r="AB49" s="7">
        <f>DADOS!AB49/100</f>
        <v>-8.1778118644976142E-3</v>
      </c>
      <c r="AC49" s="7">
        <f t="shared" si="3"/>
        <v>0.14363728602216169</v>
      </c>
      <c r="AD49" s="7">
        <f t="shared" si="4"/>
        <v>1.5614404712125149E-2</v>
      </c>
      <c r="AE49" s="7">
        <f t="shared" si="5"/>
        <v>-1.1036755906246565</v>
      </c>
      <c r="AF49" s="28">
        <f>(LN(DADOS!AF50/DADOS!AF49))</f>
        <v>9.6626835689071502E-2</v>
      </c>
      <c r="AG49" s="28">
        <f>(LN(DADOS!AG50/DADOS!AG49))</f>
        <v>-7.9359046414684803E-2</v>
      </c>
      <c r="AH49" s="28">
        <f>(LN(DADOS!AH50/DADOS!AH49))</f>
        <v>7.93590464146849E-2</v>
      </c>
      <c r="AK49" s="30"/>
    </row>
    <row r="50" spans="1:37" x14ac:dyDescent="0.3">
      <c r="A50" s="2">
        <v>40940</v>
      </c>
      <c r="B50" s="27">
        <f>(LN(DADOS!B51/DADOS!B50))</f>
        <v>5.5871577991286316E-2</v>
      </c>
      <c r="C50" s="27">
        <f>(LN(DADOS!C51/DADOS!C50))</f>
        <v>7.5898482927510169E-2</v>
      </c>
      <c r="D50" s="27">
        <f>(LN(DADOS!D51/DADOS!D50))</f>
        <v>5.7340069062264513E-2</v>
      </c>
      <c r="E50" s="27">
        <f>(LN(DADOS!E51/DADOS!E50))</f>
        <v>2.5989551595426683E-2</v>
      </c>
      <c r="F50" s="27">
        <f>(LN(DADOS!F51/DADOS!F50))</f>
        <v>8.3291362340158492E-2</v>
      </c>
      <c r="G50" s="27">
        <f>(LN(DADOS!G51/DADOS!G50))</f>
        <v>6.258845801368311E-2</v>
      </c>
      <c r="H50" s="27">
        <f>(LN(DADOS!H51/DADOS!H50))</f>
        <v>7.0754514953388511E-2</v>
      </c>
      <c r="I50" s="32">
        <f>(LN(DADOS!I51/DADOS!I50))</f>
        <v>-0.18457127652797004</v>
      </c>
      <c r="J50" s="31">
        <v>8.4033540778967325E-3</v>
      </c>
      <c r="K50" s="31">
        <v>-1.4445203748868738E-2</v>
      </c>
      <c r="L50" s="31">
        <v>-3.5531303185672415E-2</v>
      </c>
      <c r="M50" s="31">
        <v>-6.2893790940750691E-2</v>
      </c>
      <c r="N50" s="12">
        <v>-0.06</v>
      </c>
      <c r="O50" s="9">
        <v>0.45</v>
      </c>
      <c r="P50" s="12">
        <f>(LN(DADOS!P51/DADOS!P50))</f>
        <v>-1.708320125344857E-2</v>
      </c>
      <c r="Q50" s="12">
        <f>(LN(DADOS!Q51/DADOS!Q50))</f>
        <v>-1.7342313243927012E-2</v>
      </c>
      <c r="R50" s="12">
        <f>(LN(DADOS!R51/DADOS!R50))</f>
        <v>1.2325085992620033E-2</v>
      </c>
      <c r="S50" s="12">
        <f>(LN(DADOS!S51/DADOS!S50))</f>
        <v>2.68242203923247E-2</v>
      </c>
      <c r="T50" s="13">
        <f>(LN(DADOS!T51/DADOS!T50))</f>
        <v>1.0986122886681098</v>
      </c>
      <c r="U50" s="13">
        <f>(LN(DADOS!U51/DADOS!U50))</f>
        <v>0.15415067982725836</v>
      </c>
      <c r="V50" s="13">
        <f>(LN(DADOS!V51/DADOS!V50))</f>
        <v>0</v>
      </c>
      <c r="W50" s="13">
        <f>(LN(DADOS!W51/DADOS!W50))</f>
        <v>-5.3353027350561189E-2</v>
      </c>
      <c r="X50" s="13">
        <f>(LN(DADOS!X51/DADOS!X50))</f>
        <v>1.9853484335098221E-2</v>
      </c>
      <c r="Y50" s="13">
        <f>(LN(DADOS!Y51/DADOS!Y50))</f>
        <v>-1.0582109330536859E-2</v>
      </c>
      <c r="Z50" s="13">
        <f>(LN(DADOS!Z51/DADOS!Z50))</f>
        <v>5.4455570789719646E-2</v>
      </c>
      <c r="AA50" s="13">
        <f>(LN(DADOS!AA51/DADOS!AA50))</f>
        <v>-7.5757938084576558E-3</v>
      </c>
      <c r="AB50" s="7">
        <f>DADOS!AB50/100</f>
        <v>-1.6308886717982078E-2</v>
      </c>
      <c r="AC50" s="7">
        <f t="shared" si="3"/>
        <v>2.1296153571570593</v>
      </c>
      <c r="AD50" s="7">
        <f t="shared" si="4"/>
        <v>-7.1297145018647423E-2</v>
      </c>
      <c r="AE50" s="7">
        <f t="shared" si="5"/>
        <v>-1.0986122886681098</v>
      </c>
      <c r="AF50" s="28">
        <f>(LN(DADOS!AF51/DADOS!AF50))</f>
        <v>0.10008345855698263</v>
      </c>
      <c r="AG50" s="28">
        <f>(LN(DADOS!AG51/DADOS!AG50))</f>
        <v>-1.7009325050041997E-2</v>
      </c>
      <c r="AH50" s="28">
        <f>(LN(DADOS!AH51/DADOS!AH50))</f>
        <v>1.7009325050041952E-2</v>
      </c>
      <c r="AK50" s="30"/>
    </row>
    <row r="51" spans="1:37" x14ac:dyDescent="0.3">
      <c r="A51" s="2">
        <v>40969</v>
      </c>
      <c r="B51" s="27">
        <f>(LN(DADOS!B52/DADOS!B51))</f>
        <v>-2.4769875425698404E-2</v>
      </c>
      <c r="C51" s="27">
        <f>(LN(DADOS!C52/DADOS!C51))</f>
        <v>-1.1135972540486408E-2</v>
      </c>
      <c r="D51" s="27">
        <f>(LN(DADOS!D52/DADOS!D51))</f>
        <v>2.7383227718866265E-2</v>
      </c>
      <c r="E51" s="27">
        <f>(LN(DADOS!E52/DADOS!E51))</f>
        <v>-5.8965595668426561E-3</v>
      </c>
      <c r="F51" s="27">
        <f>(LN(DADOS!F52/DADOS!F51))</f>
        <v>3.8681667251451821E-2</v>
      </c>
      <c r="G51" s="27">
        <f>(LN(DADOS!G52/DADOS!G51))</f>
        <v>3.0996924293423257E-2</v>
      </c>
      <c r="H51" s="27">
        <f>(LN(DADOS!H52/DADOS!H51))</f>
        <v>3.3735183085687272E-2</v>
      </c>
      <c r="I51" s="32">
        <f>(LN(DADOS!I52/DADOS!I51))</f>
        <v>9.0384061468269147E-2</v>
      </c>
      <c r="J51" s="31">
        <v>-3.4095721143893136E-2</v>
      </c>
      <c r="K51" s="31">
        <v>-2.2892809901021573E-2</v>
      </c>
      <c r="L51" s="31">
        <v>-8.6120350221096584E-3</v>
      </c>
      <c r="M51" s="31">
        <v>2.0322551188307055E-2</v>
      </c>
      <c r="N51" s="12">
        <v>0.43</v>
      </c>
      <c r="O51" s="9">
        <v>0.21</v>
      </c>
      <c r="P51" s="12">
        <f>(LN(DADOS!P52/DADOS!P51))</f>
        <v>4.5977667253163636E-2</v>
      </c>
      <c r="Q51" s="12">
        <f>(LN(DADOS!Q52/DADOS!Q51))</f>
        <v>6.3964257285963055E-2</v>
      </c>
      <c r="R51" s="12">
        <f>(LN(DADOS!R52/DADOS!R51))</f>
        <v>0.10458070165963876</v>
      </c>
      <c r="S51" s="12">
        <f>(LN(DADOS!S52/DADOS!S51))</f>
        <v>1.6633986456801229E-2</v>
      </c>
      <c r="T51" s="13">
        <f>(LN(DADOS!T52/DADOS!T51))</f>
        <v>-0.11778303565638339</v>
      </c>
      <c r="U51" s="13">
        <f>(LN(DADOS!U52/DADOS!U51))</f>
        <v>0.1941560144409574</v>
      </c>
      <c r="V51" s="13">
        <f>(LN(DADOS!V52/DADOS!V51))</f>
        <v>9.6693624802471123E-2</v>
      </c>
      <c r="W51" s="13">
        <f>(LN(DADOS!W52/DADOS!W51))</f>
        <v>-0.1731397477565309</v>
      </c>
      <c r="X51" s="13">
        <f>(LN(DADOS!X52/DADOS!X51))</f>
        <v>3.7809147492842969E-2</v>
      </c>
      <c r="Y51" s="13">
        <f>(LN(DADOS!Y52/DADOS!Y51))</f>
        <v>-1.5772873932486113E-3</v>
      </c>
      <c r="Z51" s="13">
        <f>(LN(DADOS!Z52/DADOS!Z51))</f>
        <v>-3.5026840652056038E-2</v>
      </c>
      <c r="AA51" s="13">
        <f>(LN(DADOS!AA52/DADOS!AA51))</f>
        <v>3.1808107196225469E-2</v>
      </c>
      <c r="AB51" s="7">
        <f>DADOS!AB51/100</f>
        <v>-2.7567519501012594E-3</v>
      </c>
      <c r="AC51" s="7">
        <f t="shared" si="3"/>
        <v>-1.0696941875647121</v>
      </c>
      <c r="AD51" s="7">
        <f t="shared" si="4"/>
        <v>5.4418272332200188E-2</v>
      </c>
      <c r="AE51" s="7">
        <f t="shared" si="5"/>
        <v>0.2144766604588545</v>
      </c>
      <c r="AF51" s="28">
        <f>(LN(DADOS!AF52/DADOS!AF51))</f>
        <v>8.0042707673536356E-2</v>
      </c>
      <c r="AG51" s="28">
        <f>(LN(DADOS!AG52/DADOS!AG51))</f>
        <v>6.7761253320618386E-2</v>
      </c>
      <c r="AH51" s="28">
        <f>(LN(DADOS!AH52/DADOS!AH51))</f>
        <v>-6.7761253320618234E-2</v>
      </c>
      <c r="AK51" s="30"/>
    </row>
    <row r="52" spans="1:37" x14ac:dyDescent="0.3">
      <c r="A52" s="2">
        <v>41000</v>
      </c>
      <c r="B52" s="27">
        <f>(LN(DADOS!B53/DADOS!B52))</f>
        <v>-7.2809165249817426E-2</v>
      </c>
      <c r="C52" s="27">
        <f>(LN(DADOS!C53/DADOS!C52))</f>
        <v>-7.4366425741204056E-2</v>
      </c>
      <c r="D52" s="27">
        <f>(LN(DADOS!D53/DADOS!D52))</f>
        <v>1.532931138482066E-2</v>
      </c>
      <c r="E52" s="27">
        <f>(LN(DADOS!E53/DADOS!E52))</f>
        <v>1.6116038943416128E-3</v>
      </c>
      <c r="F52" s="27">
        <f>(LN(DADOS!F53/DADOS!F52))</f>
        <v>2.5629791264516796E-2</v>
      </c>
      <c r="G52" s="27">
        <f>(LN(DADOS!G53/DADOS!G52))</f>
        <v>4.3507282834828395E-3</v>
      </c>
      <c r="H52" s="27">
        <f>(LN(DADOS!H53/DADOS!H52))</f>
        <v>3.7293460516299032E-2</v>
      </c>
      <c r="I52" s="32">
        <f>(LN(DADOS!I53/DADOS!I52))</f>
        <v>-0.14595391262307997</v>
      </c>
      <c r="J52" s="31">
        <v>6.9666584961344214E-3</v>
      </c>
      <c r="K52" s="31">
        <v>1.9039549300497383E-2</v>
      </c>
      <c r="L52" s="31">
        <v>1.8603671181556494E-2</v>
      </c>
      <c r="M52" s="31">
        <v>-2.0995185343941625E-4</v>
      </c>
      <c r="N52" s="12">
        <v>0.85</v>
      </c>
      <c r="O52" s="9">
        <v>0.64</v>
      </c>
      <c r="P52" s="12">
        <f>(LN(DADOS!P53/DADOS!P52))</f>
        <v>2.6235108654345664E-2</v>
      </c>
      <c r="Q52" s="12">
        <f>(LN(DADOS!Q53/DADOS!Q52))</f>
        <v>3.7539074723237052E-2</v>
      </c>
      <c r="R52" s="12">
        <f>(LN(DADOS!R53/DADOS!R52))</f>
        <v>-7.1719037175637768E-2</v>
      </c>
      <c r="S52" s="12">
        <f>(LN(DADOS!S53/DADOS!S52))</f>
        <v>-3.7842952201869184E-4</v>
      </c>
      <c r="T52" s="13">
        <f>(LN(DADOS!T53/DADOS!T52))</f>
        <v>0</v>
      </c>
      <c r="U52" s="13">
        <f>(LN(DADOS!U53/DADOS!U52))</f>
        <v>-0.15906469462968753</v>
      </c>
      <c r="V52" s="13">
        <f>(LN(DADOS!V53/DADOS!V52))</f>
        <v>-5.6887374402051473E-2</v>
      </c>
      <c r="W52" s="13">
        <f>(LN(DADOS!W53/DADOS!W52))</f>
        <v>0.10115814968674798</v>
      </c>
      <c r="X52" s="13">
        <f>(LN(DADOS!X53/DADOS!X52))</f>
        <v>-2.7302192189490569E-2</v>
      </c>
      <c r="Y52" s="13">
        <f>(LN(DADOS!Y53/DADOS!Y52))</f>
        <v>-4.3504122400266129E-3</v>
      </c>
      <c r="Z52" s="13">
        <f>(LN(DADOS!Z53/DADOS!Z52))</f>
        <v>2.2894334617483271E-3</v>
      </c>
      <c r="AA52" s="13">
        <f>(LN(DADOS!AA53/DADOS!AA52))</f>
        <v>2.5455919993348737E-2</v>
      </c>
      <c r="AB52" s="7">
        <f>DADOS!AB52/100</f>
        <v>2.8806892920764753E-2</v>
      </c>
      <c r="AC52" s="7">
        <f t="shared" si="3"/>
        <v>1.7372454982484706</v>
      </c>
      <c r="AD52" s="7">
        <f t="shared" si="4"/>
        <v>-7.1766103495738377E-3</v>
      </c>
      <c r="AE52" s="7">
        <f t="shared" si="5"/>
        <v>-5.6887374402051473E-2</v>
      </c>
      <c r="AF52" s="28">
        <f>(LN(DADOS!AF53/DADOS!AF52))</f>
        <v>0</v>
      </c>
      <c r="AG52" s="28">
        <f>(LN(DADOS!AG53/DADOS!AG52))</f>
        <v>3.3495659643148636E-2</v>
      </c>
      <c r="AH52" s="28">
        <f>(LN(DADOS!AH53/DADOS!AH52))</f>
        <v>-3.3495659643148552E-2</v>
      </c>
      <c r="AK52" s="30"/>
    </row>
    <row r="53" spans="1:37" x14ac:dyDescent="0.3">
      <c r="A53" s="2">
        <v>41030</v>
      </c>
      <c r="B53" s="27">
        <f>(LN(DADOS!B54/DADOS!B53))</f>
        <v>-4.7088036098901567E-2</v>
      </c>
      <c r="C53" s="27">
        <f>(LN(DADOS!C54/DADOS!C53))</f>
        <v>-9.4827787127338928E-2</v>
      </c>
      <c r="D53" s="27">
        <f>(LN(DADOS!D54/DADOS!D53))</f>
        <v>-6.019730007940137E-2</v>
      </c>
      <c r="E53" s="27">
        <f>(LN(DADOS!E54/DADOS!E53))</f>
        <v>-0.17878514417089483</v>
      </c>
      <c r="F53" s="27">
        <f>(LN(DADOS!F54/DADOS!F53))</f>
        <v>-8.1057009413808279E-2</v>
      </c>
      <c r="G53" s="27">
        <f>(LN(DADOS!G54/DADOS!G53))</f>
        <v>-0.12748709578236631</v>
      </c>
      <c r="H53" s="27">
        <f>(LN(DADOS!H54/DADOS!H53))</f>
        <v>-6.5429873144965844E-2</v>
      </c>
      <c r="I53" s="32">
        <f>(LN(DADOS!I54/DADOS!I53))</f>
        <v>4.1964199099032207E-2</v>
      </c>
      <c r="J53" s="31">
        <v>-1.4100115002808077E-3</v>
      </c>
      <c r="K53" s="31">
        <v>-1.8546228833852707E-2</v>
      </c>
      <c r="L53" s="31">
        <v>-3.0258238125007834E-2</v>
      </c>
      <c r="M53" s="31">
        <v>-3.5141323199361703E-2</v>
      </c>
      <c r="N53" s="12">
        <v>1.02</v>
      </c>
      <c r="O53" s="9">
        <v>0.36</v>
      </c>
      <c r="P53" s="12">
        <f>(LN(DADOS!P54/DADOS!P53))</f>
        <v>5.3184230471323223E-2</v>
      </c>
      <c r="Q53" s="12">
        <f>(LN(DADOS!Q54/DADOS!Q53))</f>
        <v>6.6706720748432674E-2</v>
      </c>
      <c r="R53" s="12">
        <f>(LN(DADOS!R54/DADOS!R53))</f>
        <v>9.9416158786307982E-2</v>
      </c>
      <c r="S53" s="12">
        <f>(LN(DADOS!S54/DADOS!S53))</f>
        <v>8.2925465780091436E-3</v>
      </c>
      <c r="T53" s="13">
        <f>(LN(DADOS!T54/DADOS!T53))</f>
        <v>0.11778303565638346</v>
      </c>
      <c r="U53" s="13">
        <f>(LN(DADOS!U54/DADOS!U53))</f>
        <v>0</v>
      </c>
      <c r="V53" s="13">
        <f>(LN(DADOS!V54/DADOS!V53))</f>
        <v>-0.13005312824819767</v>
      </c>
      <c r="W53" s="13">
        <f>(LN(DADOS!W54/DADOS!W53))</f>
        <v>0.33855253693458393</v>
      </c>
      <c r="X53" s="13">
        <f>(LN(DADOS!X54/DADOS!X53))</f>
        <v>-8.7213750034230986E-2</v>
      </c>
      <c r="Y53" s="13">
        <f>(LN(DADOS!Y54/DADOS!Y53))</f>
        <v>-7.1599351220925948E-3</v>
      </c>
      <c r="Z53" s="13">
        <f>(LN(DADOS!Z54/DADOS!Z53))</f>
        <v>8.6881519576380434E-3</v>
      </c>
      <c r="AA53" s="13">
        <f>(LN(DADOS!AA54/DADOS!AA53))</f>
        <v>-9.0171936501888574E-3</v>
      </c>
      <c r="AB53" s="7">
        <f>DADOS!AB53/100</f>
        <v>-2.3861870720073588E-2</v>
      </c>
      <c r="AC53" s="7">
        <f t="shared" si="3"/>
        <v>-0.53987559573925903</v>
      </c>
      <c r="AD53" s="7">
        <f t="shared" si="4"/>
        <v>-3.3731311699080897E-2</v>
      </c>
      <c r="AE53" s="7">
        <f t="shared" si="5"/>
        <v>-0.24783616390458113</v>
      </c>
      <c r="AF53" s="28">
        <f>(LN(DADOS!AF54/DADOS!AF53))</f>
        <v>-3.3522692038643449E-2</v>
      </c>
      <c r="AG53" s="28">
        <f>(LN(DADOS!AG54/DADOS!AG53))</f>
        <v>5.7935474809419907E-2</v>
      </c>
      <c r="AH53" s="28">
        <f>(LN(DADOS!AH54/DADOS!AH53))</f>
        <v>-5.7935474809419893E-2</v>
      </c>
      <c r="AK53" s="30"/>
    </row>
    <row r="54" spans="1:37" x14ac:dyDescent="0.3">
      <c r="A54" s="2">
        <v>41061</v>
      </c>
      <c r="B54" s="27">
        <f>(LN(DADOS!B55/DADOS!B54))</f>
        <v>2.975747678558542E-4</v>
      </c>
      <c r="C54" s="27">
        <f>(LN(DADOS!C55/DADOS!C54))</f>
        <v>1.9698601497687984E-2</v>
      </c>
      <c r="D54" s="27">
        <f>(LN(DADOS!D55/DADOS!D54))</f>
        <v>4.8687108716330835E-2</v>
      </c>
      <c r="E54" s="27">
        <f>(LN(DADOS!E55/DADOS!E54))</f>
        <v>2.5975486403260736E-2</v>
      </c>
      <c r="F54" s="27">
        <f>(LN(DADOS!F55/DADOS!F54))</f>
        <v>2.0371558496713002E-2</v>
      </c>
      <c r="G54" s="27">
        <f>(LN(DADOS!G55/DADOS!G54))</f>
        <v>1.4487938880681539E-2</v>
      </c>
      <c r="H54" s="27">
        <f>(LN(DADOS!H55/DADOS!H54))</f>
        <v>5.7261799727867088E-2</v>
      </c>
      <c r="I54" s="32">
        <f>(LN(DADOS!I55/DADOS!I54))</f>
        <v>-0.13157635778871921</v>
      </c>
      <c r="J54" s="31">
        <v>9.6636672193507606E-3</v>
      </c>
      <c r="K54" s="31">
        <v>2.7465066232780399E-2</v>
      </c>
      <c r="L54" s="31">
        <v>3.7943525469367745E-2</v>
      </c>
      <c r="M54" s="31">
        <v>3.9818272392431651E-2</v>
      </c>
      <c r="N54" s="12">
        <v>0.66</v>
      </c>
      <c r="O54" s="9">
        <v>0.08</v>
      </c>
      <c r="P54" s="12">
        <f>(LN(DADOS!P55/DADOS!P54))</f>
        <v>1.7040927061893432E-2</v>
      </c>
      <c r="Q54" s="12">
        <f>(LN(DADOS!Q55/DADOS!Q54))</f>
        <v>-4.9460877455061842E-4</v>
      </c>
      <c r="R54" s="12">
        <f>(LN(DADOS!R55/DADOS!R54))</f>
        <v>-4.1838771425342036E-2</v>
      </c>
      <c r="S54" s="12">
        <f>(LN(DADOS!S55/DADOS!S54))</f>
        <v>-1.2160729944239406E-2</v>
      </c>
      <c r="T54" s="13">
        <f>(LN(DADOS!T55/DADOS!T54))</f>
        <v>0</v>
      </c>
      <c r="U54" s="13">
        <f>(LN(DADOS!U55/DADOS!U54))</f>
        <v>0</v>
      </c>
      <c r="V54" s="13">
        <f>(LN(DADOS!V55/DADOS!V54))</f>
        <v>-0.10536051565782628</v>
      </c>
      <c r="W54" s="13">
        <f>(LN(DADOS!W55/DADOS!W54))</f>
        <v>-0.34264252218610902</v>
      </c>
      <c r="X54" s="13">
        <f>(LN(DADOS!X55/DADOS!X54))</f>
        <v>-0.13900721141674044</v>
      </c>
      <c r="Y54" s="13">
        <f>(LN(DADOS!Y55/DADOS!Y54))</f>
        <v>-4.6995368593408811E-2</v>
      </c>
      <c r="Z54" s="13">
        <f>(LN(DADOS!Z55/DADOS!Z54))</f>
        <v>-2.1162577979223548E-2</v>
      </c>
      <c r="AA54" s="13">
        <f>(LN(DADOS!AA55/DADOS!AA54))</f>
        <v>-2.5689486115310783E-2</v>
      </c>
      <c r="AB54" s="7">
        <f>DADOS!AB54/100</f>
        <v>1.1134292058096875E-2</v>
      </c>
      <c r="AC54" s="7">
        <f t="shared" si="3"/>
        <v>1.6073583884520164</v>
      </c>
      <c r="AD54" s="7">
        <f t="shared" si="4"/>
        <v>3.0154605173080891E-2</v>
      </c>
      <c r="AE54" s="7">
        <f t="shared" si="5"/>
        <v>-0.10536051565782628</v>
      </c>
      <c r="AF54" s="28">
        <f>(LN(DADOS!AF55/DADOS!AF54))</f>
        <v>2.2472855852058576E-2</v>
      </c>
      <c r="AG54" s="28">
        <f>(LN(DADOS!AG55/DADOS!AG54))</f>
        <v>-4.5600547698215347E-3</v>
      </c>
      <c r="AH54" s="28">
        <f>(LN(DADOS!AH55/DADOS!AH54))</f>
        <v>4.5600547698216509E-3</v>
      </c>
      <c r="AK54" s="30"/>
    </row>
    <row r="55" spans="1:37" x14ac:dyDescent="0.3">
      <c r="A55" s="2">
        <v>41091</v>
      </c>
      <c r="B55" s="27">
        <f>(LN(DADOS!B56/DADOS!B55))</f>
        <v>8.0019820450327808E-2</v>
      </c>
      <c r="C55" s="27">
        <f>(LN(DADOS!C56/DADOS!C55))</f>
        <v>3.1992491741491748E-2</v>
      </c>
      <c r="D55" s="27">
        <f>(LN(DADOS!D56/DADOS!D55))</f>
        <v>-1.9243149769222867E-2</v>
      </c>
      <c r="E55" s="27">
        <f>(LN(DADOS!E56/DADOS!E55))</f>
        <v>3.1220755925055136E-3</v>
      </c>
      <c r="F55" s="27">
        <f>(LN(DADOS!F56/DADOS!F55))</f>
        <v>2.0978001321982635E-2</v>
      </c>
      <c r="G55" s="27">
        <f>(LN(DADOS!G56/DADOS!G55))</f>
        <v>1.0852513774752146E-2</v>
      </c>
      <c r="H55" s="27">
        <f>(LN(DADOS!H56/DADOS!H55))</f>
        <v>1.2227226569560341E-2</v>
      </c>
      <c r="I55" s="32">
        <f>(LN(DADOS!I56/DADOS!I55))</f>
        <v>6.062462181643484E-2</v>
      </c>
      <c r="J55" s="31">
        <v>1.8679332408341992E-2</v>
      </c>
      <c r="K55" s="31">
        <v>-9.3270153986038905E-3</v>
      </c>
      <c r="L55" s="31">
        <v>-1.7602486813236697E-2</v>
      </c>
      <c r="M55" s="31">
        <v>-3.7213581200702616E-3</v>
      </c>
      <c r="N55" s="12">
        <v>1.34</v>
      </c>
      <c r="O55" s="9">
        <v>0.43</v>
      </c>
      <c r="P55" s="12">
        <f>(LN(DADOS!P56/DADOS!P55))</f>
        <v>-1.2491487894029141E-2</v>
      </c>
      <c r="Q55" s="12">
        <f>(LN(DADOS!Q56/DADOS!Q55))</f>
        <v>1.4050142701890034E-2</v>
      </c>
      <c r="R55" s="12">
        <f>(LN(DADOS!R56/DADOS!R55))</f>
        <v>6.1163044251744861E-2</v>
      </c>
      <c r="S55" s="12">
        <f>(LN(DADOS!S56/DADOS!S55))</f>
        <v>-2.2984216358530245E-2</v>
      </c>
      <c r="T55" s="13">
        <f>(LN(DADOS!T56/DADOS!T55))</f>
        <v>0.10536051565782635</v>
      </c>
      <c r="U55" s="13">
        <f>(LN(DADOS!U56/DADOS!U55))</f>
        <v>-0.14842000511827322</v>
      </c>
      <c r="V55" s="13">
        <f>(LN(DADOS!V56/DADOS!V55))</f>
        <v>-5.7158413839948637E-2</v>
      </c>
      <c r="W55" s="13">
        <f>(LN(DADOS!W56/DADOS!W55))</f>
        <v>0.10283977686080784</v>
      </c>
      <c r="X55" s="13">
        <f>(LN(DADOS!X56/DADOS!X55))</f>
        <v>6.4834254615618606E-2</v>
      </c>
      <c r="Y55" s="13">
        <f>(LN(DADOS!Y56/DADOS!Y55))</f>
        <v>-2.9295238651119382E-2</v>
      </c>
      <c r="Z55" s="13">
        <f>(LN(DADOS!Z56/DADOS!Z55))</f>
        <v>-1.2693716357046752E-2</v>
      </c>
      <c r="AA55" s="13">
        <f>(LN(DADOS!AA56/DADOS!AA55))</f>
        <v>3.6500402219526641E-2</v>
      </c>
      <c r="AB55" s="7">
        <f>DADOS!AB55/100</f>
        <v>4.4157647156988597E-2</v>
      </c>
      <c r="AC55" s="7">
        <f t="shared" si="3"/>
        <v>-0.73364745611938187</v>
      </c>
      <c r="AD55" s="7">
        <f t="shared" si="4"/>
        <v>-2.2400690528412252E-2</v>
      </c>
      <c r="AE55" s="7">
        <f t="shared" si="5"/>
        <v>-0.16251892949777499</v>
      </c>
      <c r="AF55" s="28">
        <f>(LN(DADOS!AF56/DADOS!AF55))</f>
        <v>1.1049836186584935E-2</v>
      </c>
      <c r="AG55" s="28">
        <f>(LN(DADOS!AG56/DADOS!AG55))</f>
        <v>8.0813295926730217E-3</v>
      </c>
      <c r="AH55" s="28">
        <f>(LN(DADOS!AH56/DADOS!AH55))</f>
        <v>-8.0813295926731189E-3</v>
      </c>
      <c r="AK55" s="30"/>
    </row>
    <row r="56" spans="1:37" x14ac:dyDescent="0.3">
      <c r="A56" s="2">
        <v>41122</v>
      </c>
      <c r="B56" s="27">
        <f>(LN(DADOS!B57/DADOS!B56))</f>
        <v>7.3881852009220119E-3</v>
      </c>
      <c r="C56" s="27">
        <f>(LN(DADOS!C57/DADOS!C56))</f>
        <v>9.4852094592466393E-2</v>
      </c>
      <c r="D56" s="27">
        <f>(LN(DADOS!D57/DADOS!D56))</f>
        <v>-5.7339602863776214E-2</v>
      </c>
      <c r="E56" s="27">
        <f>(LN(DADOS!E57/DADOS!E56))</f>
        <v>-1.8880359449111268E-2</v>
      </c>
      <c r="F56" s="27">
        <f>(LN(DADOS!F57/DADOS!F56))</f>
        <v>3.2381409503039783E-2</v>
      </c>
      <c r="G56" s="27">
        <f>(LN(DADOS!G57/DADOS!G56))</f>
        <v>3.660942493996952E-2</v>
      </c>
      <c r="H56" s="27">
        <f>(LN(DADOS!H57/DADOS!H56))</f>
        <v>-8.0090934145055956E-2</v>
      </c>
      <c r="I56" s="32">
        <f>(LN(DADOS!I57/DADOS!I56))</f>
        <v>1.4598799421152631E-2</v>
      </c>
      <c r="J56" s="31">
        <v>-2.1239492942717191E-2</v>
      </c>
      <c r="K56" s="31">
        <v>7.1474841019769468E-3</v>
      </c>
      <c r="L56" s="31">
        <v>2.8248613538933612E-2</v>
      </c>
      <c r="M56" s="31">
        <v>4.2638866974501803E-2</v>
      </c>
      <c r="N56" s="12">
        <v>1.43</v>
      </c>
      <c r="O56" s="9">
        <v>0.41</v>
      </c>
      <c r="P56" s="12">
        <f>(LN(DADOS!P57/DADOS!P56))</f>
        <v>1.1226320090559979E-2</v>
      </c>
      <c r="Q56" s="12">
        <f>(LN(DADOS!Q57/DADOS!Q56))</f>
        <v>-6.2146954443927649E-3</v>
      </c>
      <c r="R56" s="12">
        <f>(LN(DADOS!R57/DADOS!R56))</f>
        <v>6.4837519495307666E-2</v>
      </c>
      <c r="S56" s="12">
        <f>(LN(DADOS!S57/DADOS!S56))</f>
        <v>1.5540018667343205E-3</v>
      </c>
      <c r="T56" s="13">
        <f>(LN(DADOS!T57/DADOS!T56))</f>
        <v>0</v>
      </c>
      <c r="U56" s="13">
        <f>(LN(DADOS!U57/DADOS!U56))</f>
        <v>7.6961041136128394E-2</v>
      </c>
      <c r="V56" s="13">
        <f>(LN(DADOS!V57/DADOS!V56))</f>
        <v>9.3526058010823351E-2</v>
      </c>
      <c r="W56" s="13">
        <f>(LN(DADOS!W57/DADOS!W56))</f>
        <v>-8.026284107526635E-2</v>
      </c>
      <c r="X56" s="13">
        <f>(LN(DADOS!X57/DADOS!X56))</f>
        <v>6.8454419561110466E-2</v>
      </c>
      <c r="Y56" s="13">
        <f>(LN(DADOS!Y57/DADOS!Y56))</f>
        <v>4.7281411959458957E-3</v>
      </c>
      <c r="Z56" s="13">
        <f>(LN(DADOS!Z57/DADOS!Z56))</f>
        <v>-3.3191038821459705E-2</v>
      </c>
      <c r="AA56" s="13">
        <f>(LN(DADOS!AA57/DADOS!AA56))</f>
        <v>1.7762456339840249E-2</v>
      </c>
      <c r="AB56" s="7">
        <f>DADOS!AB56/100</f>
        <v>2.9619980591812211E-3</v>
      </c>
      <c r="AC56" s="7">
        <f t="shared" si="3"/>
        <v>-0.13268745701543094</v>
      </c>
      <c r="AD56" s="7">
        <f t="shared" si="4"/>
        <v>6.3878359917218991E-2</v>
      </c>
      <c r="AE56" s="7">
        <f t="shared" si="5"/>
        <v>9.3526058010823351E-2</v>
      </c>
      <c r="AF56" s="28">
        <f>(LN(DADOS!AF57/DADOS!AF56))</f>
        <v>3.2435275753153955E-2</v>
      </c>
      <c r="AG56" s="28">
        <f>(LN(DADOS!AG57/DADOS!AG56))</f>
        <v>-5.240544472351648E-3</v>
      </c>
      <c r="AH56" s="28">
        <f>(LN(DADOS!AH57/DADOS!AH56))</f>
        <v>5.2405444723516775E-3</v>
      </c>
      <c r="AK56" s="30"/>
    </row>
    <row r="57" spans="1:37" x14ac:dyDescent="0.3">
      <c r="A57" s="2">
        <v>41153</v>
      </c>
      <c r="B57" s="27">
        <f>(LN(DADOS!B58/DADOS!B57))</f>
        <v>-4.3715916614964368E-3</v>
      </c>
      <c r="C57" s="27">
        <f>(LN(DADOS!C58/DADOS!C57))</f>
        <v>5.7858181672823E-2</v>
      </c>
      <c r="D57" s="27">
        <f>(LN(DADOS!D58/DADOS!D57))</f>
        <v>-8.6354819074675848E-2</v>
      </c>
      <c r="E57" s="27">
        <f>(LN(DADOS!E58/DADOS!E57))</f>
        <v>0.10427988115670794</v>
      </c>
      <c r="F57" s="27">
        <f>(LN(DADOS!F58/DADOS!F57))</f>
        <v>5.2983042429468004E-2</v>
      </c>
      <c r="G57" s="27">
        <f>(LN(DADOS!G58/DADOS!G57))</f>
        <v>6.2875754586140961E-2</v>
      </c>
      <c r="H57" s="27">
        <f>(LN(DADOS!H58/DADOS!H57))</f>
        <v>-0.12292948477689392</v>
      </c>
      <c r="I57" s="32">
        <f>(LN(DADOS!I58/DADOS!I57))</f>
        <v>-0.24512245803298482</v>
      </c>
      <c r="J57" s="31">
        <v>7.4842133426397959E-3</v>
      </c>
      <c r="K57" s="31">
        <v>2.761405789566676E-2</v>
      </c>
      <c r="L57" s="31">
        <v>2.6400795341161531E-2</v>
      </c>
      <c r="M57" s="31">
        <v>4.2191870617459435E-4</v>
      </c>
      <c r="N57" s="12">
        <v>0.97</v>
      </c>
      <c r="O57" s="9">
        <v>0.56999999999999995</v>
      </c>
      <c r="P57" s="12">
        <f>(LN(DADOS!P58/DADOS!P57))</f>
        <v>8.4804542166446815E-3</v>
      </c>
      <c r="Q57" s="12">
        <f>(LN(DADOS!Q58/DADOS!Q57))</f>
        <v>-3.2450001433270781E-3</v>
      </c>
      <c r="R57" s="12">
        <f>(LN(DADOS!R58/DADOS!R57))</f>
        <v>-7.5419628825844659E-2</v>
      </c>
      <c r="S57" s="12">
        <f>(LN(DADOS!S58/DADOS!S57))</f>
        <v>0.10563221787387071</v>
      </c>
      <c r="T57" s="13">
        <f>(LN(DADOS!T58/DADOS!T57))</f>
        <v>9.5310179804324741E-2</v>
      </c>
      <c r="U57" s="13">
        <f>(LN(DADOS!U58/DADOS!U57))</f>
        <v>-3.7740327982847086E-2</v>
      </c>
      <c r="V57" s="13">
        <f>(LN(DADOS!V58/DADOS!V57))</f>
        <v>2.3530497410194036E-2</v>
      </c>
      <c r="W57" s="13">
        <f>(LN(DADOS!W58/DADOS!W57))</f>
        <v>-0.10491540707577864</v>
      </c>
      <c r="X57" s="13">
        <f>(LN(DADOS!X58/DADOS!X57))</f>
        <v>5.9297081836742647E-3</v>
      </c>
      <c r="Y57" s="13">
        <f>(LN(DADOS!Y58/DADOS!Y57))</f>
        <v>2.1417870684750234E-3</v>
      </c>
      <c r="Z57" s="13">
        <f>(LN(DADOS!Z58/DADOS!Z57))</f>
        <v>1.4314913811275372E-2</v>
      </c>
      <c r="AA57" s="13">
        <f>(LN(DADOS!AA58/DADOS!AA57))</f>
        <v>-7.067167223092443E-3</v>
      </c>
      <c r="AB57" s="7">
        <f>DADOS!AB57/100</f>
        <v>6.4752365828446923E-3</v>
      </c>
      <c r="AC57" s="7">
        <f t="shared" si="3"/>
        <v>2.9025575423402357</v>
      </c>
      <c r="AD57" s="7">
        <f t="shared" si="4"/>
        <v>-7.0622946364652019E-3</v>
      </c>
      <c r="AE57" s="7">
        <f t="shared" si="5"/>
        <v>-7.1779682394130712E-2</v>
      </c>
      <c r="AF57" s="28">
        <f>(LN(DADOS!AF58/DADOS!AF57))</f>
        <v>-3.2435275753153962E-2</v>
      </c>
      <c r="AG57" s="28">
        <f>(LN(DADOS!AG58/DADOS!AG57))</f>
        <v>-5.0890711962937145E-3</v>
      </c>
      <c r="AH57" s="28">
        <f>(LN(DADOS!AH58/DADOS!AH57))</f>
        <v>5.0890711962936416E-3</v>
      </c>
      <c r="AK57" s="30"/>
    </row>
    <row r="58" spans="1:37" x14ac:dyDescent="0.3">
      <c r="A58" s="2">
        <v>41183</v>
      </c>
      <c r="B58" s="27">
        <f>(LN(DADOS!B59/DADOS!B58))</f>
        <v>-2.6638645081063925E-2</v>
      </c>
      <c r="C58" s="27">
        <f>(LN(DADOS!C59/DADOS!C58))</f>
        <v>-4.1948755202845731E-2</v>
      </c>
      <c r="D58" s="27">
        <f>(LN(DADOS!D59/DADOS!D58))</f>
        <v>-4.6771665007928377E-2</v>
      </c>
      <c r="E58" s="27">
        <f>(LN(DADOS!E59/DADOS!E58))</f>
        <v>-1.3833073606126919E-2</v>
      </c>
      <c r="F58" s="27">
        <f>(LN(DADOS!F59/DADOS!F58))</f>
        <v>4.4552822691585572E-2</v>
      </c>
      <c r="G58" s="27">
        <f>(LN(DADOS!G59/DADOS!G58))</f>
        <v>4.0780198359272098E-3</v>
      </c>
      <c r="H58" s="27">
        <f>(LN(DADOS!H59/DADOS!H58))</f>
        <v>-1.4640504317313499E-2</v>
      </c>
      <c r="I58" s="32">
        <f>(LN(DADOS!I59/DADOS!I58))</f>
        <v>0.12188981760903679</v>
      </c>
      <c r="J58" s="31">
        <v>2.2986555740656333E-3</v>
      </c>
      <c r="K58" s="31">
        <v>-1.5067172255108223E-2</v>
      </c>
      <c r="L58" s="31">
        <v>-2.7643232364630801E-2</v>
      </c>
      <c r="M58" s="31">
        <v>-3.9980301499534174E-2</v>
      </c>
      <c r="N58" s="12">
        <v>0.02</v>
      </c>
      <c r="O58" s="9">
        <v>0.59</v>
      </c>
      <c r="P58" s="12">
        <f>(LN(DADOS!P59/DADOS!P58))</f>
        <v>-3.3148570103443166E-3</v>
      </c>
      <c r="Q58" s="12">
        <f>(LN(DADOS!Q59/DADOS!Q58))</f>
        <v>3.4466629258699162E-4</v>
      </c>
      <c r="R58" s="12">
        <f>(LN(DADOS!R59/DADOS!R58))</f>
        <v>7.8106598646669856E-2</v>
      </c>
      <c r="S58" s="12">
        <f>(LN(DADOS!S59/DADOS!S58))</f>
        <v>-9.5459417946576058E-3</v>
      </c>
      <c r="T58" s="13">
        <f>(LN(DADOS!T59/DADOS!T58))</f>
        <v>-9.5310179804324768E-2</v>
      </c>
      <c r="U58" s="13">
        <f>(LN(DADOS!U59/DADOS!U58))</f>
        <v>7.4107972153722043E-2</v>
      </c>
      <c r="V58" s="13">
        <f>(LN(DADOS!V59/DADOS!V58))</f>
        <v>1.7291497110061043E-2</v>
      </c>
      <c r="W58" s="13">
        <f>(LN(DADOS!W59/DADOS!W58))</f>
        <v>0.16759186364896919</v>
      </c>
      <c r="X58" s="13">
        <f>(LN(DADOS!X59/DADOS!X58))</f>
        <v>-5.5904728648591674E-2</v>
      </c>
      <c r="Y58" s="13">
        <f>(LN(DADOS!Y59/DADOS!Y58))</f>
        <v>-3.8827123525276216E-2</v>
      </c>
      <c r="Z58" s="13">
        <f>(LN(DADOS!Z59/DADOS!Z58))</f>
        <v>2.2817987714718196E-2</v>
      </c>
      <c r="AA58" s="13">
        <f>(LN(DADOS!AA59/DADOS!AA58))</f>
        <v>-3.0605449076077706E-2</v>
      </c>
      <c r="AB58" s="7">
        <f>DADOS!AB58/100</f>
        <v>-1.4185609779295847E-2</v>
      </c>
      <c r="AC58" s="7">
        <f t="shared" si="3"/>
        <v>-1.5125037670418089</v>
      </c>
      <c r="AD58" s="7">
        <f t="shared" si="4"/>
        <v>-4.2278957073599806E-2</v>
      </c>
      <c r="AE58" s="7">
        <f t="shared" si="5"/>
        <v>0.11260167691438581</v>
      </c>
      <c r="AF58" s="28">
        <f>(LN(DADOS!AF59/DADOS!AF58))</f>
        <v>-6.8208250026533579E-2</v>
      </c>
      <c r="AG58" s="28">
        <f>(LN(DADOS!AG59/DADOS!AG58))</f>
        <v>-7.0700567085071313E-3</v>
      </c>
      <c r="AH58" s="28">
        <f>(LN(DADOS!AH59/DADOS!AH58))</f>
        <v>7.070056708507068E-3</v>
      </c>
      <c r="AK58" s="30"/>
    </row>
    <row r="59" spans="1:37" x14ac:dyDescent="0.3">
      <c r="A59" s="2">
        <v>41214</v>
      </c>
      <c r="B59" s="27">
        <f>(LN(DADOS!B60/DADOS!B59))</f>
        <v>6.2409569237753967E-2</v>
      </c>
      <c r="C59" s="27">
        <f>(LN(DADOS!C60/DADOS!C59))</f>
        <v>1.1267606825906672E-3</v>
      </c>
      <c r="D59" s="27">
        <f>(LN(DADOS!D60/DADOS!D59))</f>
        <v>-4.6473584990659345E-2</v>
      </c>
      <c r="E59" s="27">
        <f>(LN(DADOS!E60/DADOS!E59))</f>
        <v>4.2607978503635999E-2</v>
      </c>
      <c r="F59" s="27">
        <f>(LN(DADOS!F60/DADOS!F59))</f>
        <v>2.676185155652365E-2</v>
      </c>
      <c r="G59" s="27">
        <f>(LN(DADOS!G60/DADOS!G59))</f>
        <v>3.6484546881097174E-2</v>
      </c>
      <c r="H59" s="27">
        <f>(LN(DADOS!H60/DADOS!H59))</f>
        <v>-3.4025598069191469E-2</v>
      </c>
      <c r="I59" s="32">
        <f>(LN(DADOS!I60/DADOS!I59))</f>
        <v>-0.12188981760903676</v>
      </c>
      <c r="J59" s="31">
        <v>3.9319416025394294E-2</v>
      </c>
      <c r="K59" s="31">
        <v>2.0983856237847345E-2</v>
      </c>
      <c r="L59" s="31">
        <v>1.3461081748450517E-2</v>
      </c>
      <c r="M59" s="31">
        <v>2.5354963618810508E-2</v>
      </c>
      <c r="N59" s="12">
        <v>-0.03</v>
      </c>
      <c r="O59" s="9">
        <v>0.6</v>
      </c>
      <c r="P59" s="12">
        <f>(LN(DADOS!P60/DADOS!P59))</f>
        <v>7.4146236000543816E-3</v>
      </c>
      <c r="Q59" s="12">
        <f>(LN(DADOS!Q60/DADOS!Q59))</f>
        <v>3.6778978005718013E-2</v>
      </c>
      <c r="R59" s="12">
        <f>(LN(DADOS!R60/DADOS!R59))</f>
        <v>-6.4657788834056956E-2</v>
      </c>
      <c r="S59" s="12">
        <f>(LN(DADOS!S60/DADOS!S59))</f>
        <v>4.2929092284090184E-3</v>
      </c>
      <c r="T59" s="13">
        <f>(LN(DADOS!T60/DADOS!T59))</f>
        <v>-0.10536051565782641</v>
      </c>
      <c r="U59" s="13">
        <f>(LN(DADOS!U60/DADOS!U59))</f>
        <v>-3.6367644170874833E-2</v>
      </c>
      <c r="V59" s="13">
        <f>(LN(DADOS!V60/DADOS!V59))</f>
        <v>-5.8840500022933465E-2</v>
      </c>
      <c r="W59" s="13">
        <f>(LN(DADOS!W60/DADOS!W59))</f>
        <v>-0.15873104618083794</v>
      </c>
      <c r="X59" s="13">
        <f>(LN(DADOS!X60/DADOS!X59))</f>
        <v>-3.3028026175340557E-2</v>
      </c>
      <c r="Y59" s="13">
        <f>(LN(DADOS!Y60/DADOS!Y59))</f>
        <v>1.8074108938984906E-2</v>
      </c>
      <c r="Z59" s="13">
        <f>(LN(DADOS!Z60/DADOS!Z59))</f>
        <v>1.1490164305677879E-2</v>
      </c>
      <c r="AA59" s="13">
        <f>(LN(DADOS!AA60/DADOS!AA59))</f>
        <v>-2.0314641351179139E-2</v>
      </c>
      <c r="AB59" s="7">
        <f>DADOS!AB59/100</f>
        <v>-1.8443248890743308E-2</v>
      </c>
      <c r="AC59" s="7">
        <f t="shared" si="3"/>
        <v>1.4782668021529648</v>
      </c>
      <c r="AD59" s="7">
        <f t="shared" si="4"/>
        <v>-1.3964452406583786E-2</v>
      </c>
      <c r="AE59" s="7">
        <f t="shared" si="5"/>
        <v>4.6520015634892942E-2</v>
      </c>
      <c r="AF59" s="28">
        <f>(LN(DADOS!AF60/DADOS!AF59))</f>
        <v>-7.3203404023294935E-2</v>
      </c>
      <c r="AG59" s="28">
        <f>(LN(DADOS!AG60/DADOS!AG59))</f>
        <v>2.5935431499201703E-2</v>
      </c>
      <c r="AH59" s="28">
        <f>(LN(DADOS!AH60/DADOS!AH59))</f>
        <v>-2.5935431499201706E-2</v>
      </c>
      <c r="AK59" s="30"/>
    </row>
    <row r="60" spans="1:37" x14ac:dyDescent="0.3">
      <c r="A60" s="2">
        <v>41244</v>
      </c>
      <c r="B60" s="27">
        <f>(LN(DADOS!B61/DADOS!B60))</f>
        <v>5.8742363484734224E-2</v>
      </c>
      <c r="C60" s="27">
        <f>(LN(DADOS!C61/DADOS!C60))</f>
        <v>3.2135729264294734E-2</v>
      </c>
      <c r="D60" s="27">
        <f>(LN(DADOS!D61/DADOS!D60))</f>
        <v>4.911669705315224E-2</v>
      </c>
      <c r="E60" s="27">
        <f>(LN(DADOS!E61/DADOS!E60))</f>
        <v>6.3042686583180699E-2</v>
      </c>
      <c r="F60" s="27">
        <f>(LN(DADOS!F61/DADOS!F60))</f>
        <v>2.8591663844354617E-2</v>
      </c>
      <c r="G60" s="27">
        <f>(LN(DADOS!G61/DADOS!G60))</f>
        <v>3.5529501628442588E-2</v>
      </c>
      <c r="H60" s="27">
        <f>(LN(DADOS!H61/DADOS!H60))</f>
        <v>2.390259043774301E-2</v>
      </c>
      <c r="I60" s="32">
        <f>(LN(DADOS!I61/DADOS!I60))</f>
        <v>-1.8692133012152522E-2</v>
      </c>
      <c r="J60" s="31">
        <v>1.4747612672282307E-5</v>
      </c>
      <c r="K60" s="31">
        <v>-8.9530849702499304E-4</v>
      </c>
      <c r="L60" s="31">
        <v>-6.6265795275231732E-3</v>
      </c>
      <c r="M60" s="31">
        <v>-1.8916287062828975E-2</v>
      </c>
      <c r="N60" s="12">
        <v>0.68</v>
      </c>
      <c r="O60" s="9">
        <v>0.79</v>
      </c>
      <c r="P60" s="12">
        <f>(LN(DADOS!P61/DADOS!P60))</f>
        <v>5.7793803564145773E-3</v>
      </c>
      <c r="Q60" s="12">
        <f>(LN(DADOS!Q61/DADOS!Q60))</f>
        <v>-3.0790936161095416E-2</v>
      </c>
      <c r="R60" s="12">
        <f>(LN(DADOS!R61/DADOS!R60))</f>
        <v>-0.12809364132439352</v>
      </c>
      <c r="S60" s="12">
        <f>(LN(DADOS!S61/DADOS!S60))</f>
        <v>5.3061393300377999E-2</v>
      </c>
      <c r="T60" s="13">
        <f>(LN(DADOS!T61/DADOS!T60))</f>
        <v>-0.25131442828090594</v>
      </c>
      <c r="U60" s="13">
        <f>(LN(DADOS!U61/DADOS!U60))</f>
        <v>-3.7740327982847086E-2</v>
      </c>
      <c r="V60" s="13">
        <f>(LN(DADOS!V61/DADOS!V60))</f>
        <v>4.1549002912872481E-2</v>
      </c>
      <c r="W60" s="13">
        <f>(LN(DADOS!W61/DADOS!W60))</f>
        <v>0.12705171764187426</v>
      </c>
      <c r="X60" s="13">
        <f>(LN(DADOS!X61/DADOS!X60))</f>
        <v>1.8181279501642764E-2</v>
      </c>
      <c r="Y60" s="13">
        <f>(LN(DADOS!Y61/DADOS!Y60))</f>
        <v>6.0975798681185377E-3</v>
      </c>
      <c r="Z60" s="13">
        <f>(LN(DADOS!Z61/DADOS!Z60))</f>
        <v>-9.893210462206042E-3</v>
      </c>
      <c r="AA60" s="13">
        <f>(LN(DADOS!AA61/DADOS!AA60))</f>
        <v>4.91454670688884E-2</v>
      </c>
      <c r="AB60" s="7">
        <f>DADOS!AB60/100</f>
        <v>-2.0824167721924615E-2</v>
      </c>
      <c r="AC60" s="7">
        <f t="shared" si="3"/>
        <v>0.20515885145147242</v>
      </c>
      <c r="AD60" s="7">
        <f t="shared" si="4"/>
        <v>-1.8931034675501258E-2</v>
      </c>
      <c r="AE60" s="7">
        <f t="shared" si="5"/>
        <v>0.29286343119377845</v>
      </c>
      <c r="AF60" s="28">
        <f>(LN(DADOS!AF61/DADOS!AF60))</f>
        <v>-3.8714512180690511E-2</v>
      </c>
      <c r="AG60" s="28">
        <f>(LN(DADOS!AG61/DADOS!AG60))</f>
        <v>-4.1357220902085282E-2</v>
      </c>
      <c r="AH60" s="28">
        <f>(LN(DADOS!AH61/DADOS!AH60))</f>
        <v>4.1357220902085351E-2</v>
      </c>
      <c r="AK60" s="30"/>
    </row>
    <row r="61" spans="1:37" x14ac:dyDescent="0.3">
      <c r="A61" s="2">
        <v>41275</v>
      </c>
      <c r="B61" s="27">
        <f>(LN(DADOS!B62/DADOS!B61))</f>
        <v>1.4837067430467574E-2</v>
      </c>
      <c r="C61" s="27">
        <f>(LN(DADOS!C62/DADOS!C61))</f>
        <v>-1.9824437784844544E-2</v>
      </c>
      <c r="D61" s="27">
        <f>(LN(DADOS!D62/DADOS!D61))</f>
        <v>-3.506155008013815E-2</v>
      </c>
      <c r="E61" s="27">
        <f>(LN(DADOS!E62/DADOS!E61))</f>
        <v>-3.8865684799494246E-2</v>
      </c>
      <c r="F61" s="27">
        <f>(LN(DADOS!F62/DADOS!F61))</f>
        <v>4.3225498404358652E-2</v>
      </c>
      <c r="G61" s="27">
        <f>(LN(DADOS!G62/DADOS!G61))</f>
        <v>3.2957114177206162E-2</v>
      </c>
      <c r="H61" s="27">
        <f>(LN(DADOS!H62/DADOS!H61))</f>
        <v>-1.0907108879885414E-3</v>
      </c>
      <c r="I61" s="32">
        <f>(LN(DADOS!I62/DADOS!I61))</f>
        <v>0.10724553035359759</v>
      </c>
      <c r="J61" s="31">
        <v>-4.9926111413024178E-3</v>
      </c>
      <c r="K61" s="31">
        <v>3.3100806094347535E-3</v>
      </c>
      <c r="L61" s="31">
        <v>1.9227784688362285E-2</v>
      </c>
      <c r="M61" s="31">
        <v>4.5147002207618157E-2</v>
      </c>
      <c r="N61" s="12">
        <v>0.34</v>
      </c>
      <c r="O61" s="9">
        <v>0.86</v>
      </c>
      <c r="P61" s="12">
        <f>(LN(DADOS!P62/DADOS!P61))</f>
        <v>-2.8655255760376062E-2</v>
      </c>
      <c r="Q61" s="12">
        <f>(LN(DADOS!Q62/DADOS!Q61))</f>
        <v>-2.7384021740296471E-2</v>
      </c>
      <c r="R61" s="12">
        <f>(LN(DADOS!R62/DADOS!R61))</f>
        <v>2.4639703937148927E-2</v>
      </c>
      <c r="S61" s="12">
        <f>(LN(DADOS!S62/DADOS!S61))</f>
        <v>-6.078640005541933E-3</v>
      </c>
      <c r="T61" s="13">
        <f>(LN(DADOS!T62/DADOS!T61))</f>
        <v>0</v>
      </c>
      <c r="U61" s="13">
        <f>(LN(DADOS!U62/DADOS!U61))</f>
        <v>3.7740327982847113E-2</v>
      </c>
      <c r="V61" s="13">
        <f>(LN(DADOS!V62/DADOS!V61))</f>
        <v>0.10477895123317681</v>
      </c>
      <c r="W61" s="13">
        <f>(LN(DADOS!W62/DADOS!W61))</f>
        <v>-0.23262229526875361</v>
      </c>
      <c r="X61" s="13">
        <f>(LN(DADOS!X62/DADOS!X61))</f>
        <v>7.0434702182002554E-2</v>
      </c>
      <c r="Y61" s="13">
        <f>(LN(DADOS!Y62/DADOS!Y61))</f>
        <v>-1.003717787219878E-2</v>
      </c>
      <c r="Z61" s="13">
        <f>(LN(DADOS!Z62/DADOS!Z61))</f>
        <v>3.4309554548123166E-3</v>
      </c>
      <c r="AA61" s="13">
        <f>(LN(DADOS!AA62/DADOS!AA61))</f>
        <v>1.2356732688905428E-2</v>
      </c>
      <c r="AB61" s="7">
        <f>DADOS!AB61/100</f>
        <v>-4.2729481205437764E-2</v>
      </c>
      <c r="AC61" s="7">
        <f t="shared" si="3"/>
        <v>-1.2494176230285206</v>
      </c>
      <c r="AD61" s="7">
        <f t="shared" si="4"/>
        <v>5.0139613348920573E-2</v>
      </c>
      <c r="AE61" s="7">
        <f t="shared" si="5"/>
        <v>0.10477895123317681</v>
      </c>
      <c r="AF61" s="28">
        <f>(LN(DADOS!AF62/DADOS!AF61))</f>
        <v>2.5975486403260736E-2</v>
      </c>
      <c r="AG61" s="28">
        <f>(LN(DADOS!AG62/DADOS!AG61))</f>
        <v>-3.3983685390398741E-2</v>
      </c>
      <c r="AH61" s="28">
        <f>(LN(DADOS!AH62/DADOS!AH61))</f>
        <v>3.3983685390398782E-2</v>
      </c>
      <c r="AK61" s="30"/>
    </row>
    <row r="62" spans="1:37" x14ac:dyDescent="0.3">
      <c r="A62" s="2">
        <v>41306</v>
      </c>
      <c r="B62" s="27">
        <f>(LN(DADOS!B63/DADOS!B62))</f>
        <v>1.0256500167189061E-2</v>
      </c>
      <c r="C62" s="27">
        <f>(LN(DADOS!C63/DADOS!C62))</f>
        <v>-1.0061571745434745E-2</v>
      </c>
      <c r="D62" s="27">
        <f>(LN(DADOS!D63/DADOS!D62))</f>
        <v>-1.1322855067556328E-2</v>
      </c>
      <c r="E62" s="27">
        <f>(LN(DADOS!E63/DADOS!E62))</f>
        <v>-4.6675138570129872E-2</v>
      </c>
      <c r="F62" s="27">
        <f>(LN(DADOS!F63/DADOS!F62))</f>
        <v>-1.9117930247862316E-2</v>
      </c>
      <c r="G62" s="27">
        <f>(LN(DADOS!G63/DADOS!G62))</f>
        <v>-2.9915724302479289E-2</v>
      </c>
      <c r="H62" s="27">
        <f>(LN(DADOS!H63/DADOS!H62))</f>
        <v>1.8739287094862823E-2</v>
      </c>
      <c r="I62" s="32">
        <f>(LN(DADOS!I63/DADOS!I62))</f>
        <v>-0.20633643299782845</v>
      </c>
      <c r="J62" s="31">
        <v>-1.6008674063337528E-3</v>
      </c>
      <c r="K62" s="31">
        <v>2.2959405232748972E-2</v>
      </c>
      <c r="L62" s="31">
        <v>4.2432178328259573E-2</v>
      </c>
      <c r="M62" s="31">
        <v>4.9419628698943042E-2</v>
      </c>
      <c r="N62" s="12">
        <v>0.28999999999999998</v>
      </c>
      <c r="O62" s="9">
        <v>0.6</v>
      </c>
      <c r="P62" s="12">
        <f>(LN(DADOS!P63/DADOS!P62))</f>
        <v>-2.8543039233738365E-2</v>
      </c>
      <c r="Q62" s="12">
        <f>(LN(DADOS!Q63/DADOS!Q62))</f>
        <v>-6.5090927900084694E-3</v>
      </c>
      <c r="R62" s="12">
        <f>(LN(DADOS!R63/DADOS!R62))</f>
        <v>-7.0127301557563262E-2</v>
      </c>
      <c r="S62" s="12">
        <f>(LN(DADOS!S63/DADOS!S62))</f>
        <v>-2.9026950399979833E-2</v>
      </c>
      <c r="T62" s="13">
        <f>(LN(DADOS!T63/DADOS!T62))</f>
        <v>0.35667494393873239</v>
      </c>
      <c r="U62" s="13">
        <f>(LN(DADOS!U63/DADOS!U62))</f>
        <v>0</v>
      </c>
      <c r="V62" s="13">
        <f>(LN(DADOS!V63/DADOS!V62))</f>
        <v>3.5993602647905451E-2</v>
      </c>
      <c r="W62" s="13">
        <f>(LN(DADOS!W63/DADOS!W62))</f>
        <v>8.2625020277009256E-2</v>
      </c>
      <c r="X62" s="13">
        <f>(LN(DADOS!X63/DADOS!X62))</f>
        <v>6.6312542351325693E-3</v>
      </c>
      <c r="Y62" s="13">
        <f>(LN(DADOS!Y63/DADOS!Y62))</f>
        <v>-8.8106296821549197E-3</v>
      </c>
      <c r="Z62" s="13">
        <f>(LN(DADOS!Z63/DADOS!Z62))</f>
        <v>1.3969252363886537E-2</v>
      </c>
      <c r="AA62" s="13">
        <f>(LN(DADOS!AA63/DADOS!AA62))</f>
        <v>-3.5718082602079232E-2</v>
      </c>
      <c r="AB62" s="7">
        <f>DADOS!AB62/100</f>
        <v>-5.1224037644801143E-2</v>
      </c>
      <c r="AC62" s="7">
        <f t="shared" si="3"/>
        <v>2.497549876588367</v>
      </c>
      <c r="AD62" s="7">
        <f t="shared" si="4"/>
        <v>5.1020496105276793E-2</v>
      </c>
      <c r="AE62" s="7">
        <f t="shared" si="5"/>
        <v>-0.32068134129082693</v>
      </c>
      <c r="AF62" s="28">
        <f>(LN(DADOS!AF63/DADOS!AF62))</f>
        <v>5.0010420574661416E-2</v>
      </c>
      <c r="AG62" s="28">
        <f>(LN(DADOS!AG63/DADOS!AG62))</f>
        <v>-3.5443254472381945E-3</v>
      </c>
      <c r="AH62" s="28">
        <f>(LN(DADOS!AH63/DADOS!AH62))</f>
        <v>3.5443254472381693E-3</v>
      </c>
      <c r="AK62" s="30"/>
    </row>
    <row r="63" spans="1:37" x14ac:dyDescent="0.3">
      <c r="A63" s="2">
        <v>41334</v>
      </c>
      <c r="B63" s="27">
        <f>(LN(DADOS!B64/DADOS!B63))</f>
        <v>4.0938605796697766E-2</v>
      </c>
      <c r="C63" s="27">
        <f>(LN(DADOS!C64/DADOS!C63))</f>
        <v>-5.4254504724330063E-2</v>
      </c>
      <c r="D63" s="27">
        <f>(LN(DADOS!D64/DADOS!D63))</f>
        <v>9.5226745634085109E-3</v>
      </c>
      <c r="E63" s="27">
        <f>(LN(DADOS!E64/DADOS!E63))</f>
        <v>-2.7683428748416741E-2</v>
      </c>
      <c r="F63" s="27">
        <f>(LN(DADOS!F64/DADOS!F63))</f>
        <v>-2.9591656990701303E-2</v>
      </c>
      <c r="G63" s="27">
        <f>(LN(DADOS!G64/DADOS!G63))</f>
        <v>-1.638431355686721E-2</v>
      </c>
      <c r="H63" s="27">
        <f>(LN(DADOS!H64/DADOS!H63))</f>
        <v>1.0300215377174782E-2</v>
      </c>
      <c r="I63" s="32">
        <f>(LN(DADOS!I64/DADOS!I63))</f>
        <v>0.11778303565638365</v>
      </c>
      <c r="J63" s="31">
        <v>-6.8220502822753052E-4</v>
      </c>
      <c r="K63" s="31">
        <v>-8.1122743967386671E-3</v>
      </c>
      <c r="L63" s="31">
        <v>-1.7184267496143765E-2</v>
      </c>
      <c r="M63" s="31">
        <v>-2.720823802953436E-2</v>
      </c>
      <c r="N63" s="12">
        <v>0.21</v>
      </c>
      <c r="O63" s="9">
        <v>0.47</v>
      </c>
      <c r="P63" s="12">
        <f>(LN(DADOS!P64/DADOS!P63))</f>
        <v>-7.3251603435754101E-3</v>
      </c>
      <c r="Q63" s="12">
        <f>(LN(DADOS!Q64/DADOS!Q63))</f>
        <v>1.9252575007487435E-2</v>
      </c>
      <c r="R63" s="12">
        <f>(LN(DADOS!R64/DADOS!R63))</f>
        <v>0.10342902610660323</v>
      </c>
      <c r="S63" s="12">
        <f>(LN(DADOS!S64/DADOS!S63))</f>
        <v>-5.5010324609986921E-2</v>
      </c>
      <c r="T63" s="13">
        <f>(LN(DADOS!T64/DADOS!T63))</f>
        <v>-0.10536051565782641</v>
      </c>
      <c r="U63" s="13">
        <f>(LN(DADOS!U64/DADOS!U63))</f>
        <v>-3.7740327982847086E-2</v>
      </c>
      <c r="V63" s="13">
        <f>(LN(DADOS!V64/DADOS!V63))</f>
        <v>-1.0152371464017962E-2</v>
      </c>
      <c r="W63" s="13">
        <f>(LN(DADOS!W64/DADOS!W63))</f>
        <v>-0.19988298372390187</v>
      </c>
      <c r="X63" s="13">
        <f>(LN(DADOS!X64/DADOS!X63))</f>
        <v>-2.4102669142281534E-2</v>
      </c>
      <c r="Y63" s="13">
        <f>(LN(DADOS!Y64/DADOS!Y63))</f>
        <v>1.2313260233357106E-2</v>
      </c>
      <c r="Z63" s="13">
        <f>(LN(DADOS!Z64/DADOS!Z63))</f>
        <v>-1.80141190664166E-2</v>
      </c>
      <c r="AA63" s="13">
        <f>(LN(DADOS!AA64/DADOS!AA63))</f>
        <v>5.4397232958183417E-3</v>
      </c>
      <c r="AB63" s="7">
        <f>DADOS!AB63/100</f>
        <v>-1.9424167721924616E-2</v>
      </c>
      <c r="AC63" s="7">
        <f t="shared" si="3"/>
        <v>-1.4497967857377378</v>
      </c>
      <c r="AD63" s="7">
        <f t="shared" si="4"/>
        <v>-2.6526033001306831E-2</v>
      </c>
      <c r="AE63" s="7">
        <f t="shared" si="5"/>
        <v>9.520814419380845E-2</v>
      </c>
      <c r="AF63" s="28">
        <f>(LN(DADOS!AF64/DADOS!AF63))</f>
        <v>7.0617567213953625E-2</v>
      </c>
      <c r="AG63" s="28">
        <f>(LN(DADOS!AG64/DADOS!AG63))</f>
        <v>1.565121394830131E-2</v>
      </c>
      <c r="AH63" s="28">
        <f>(LN(DADOS!AH64/DADOS!AH63))</f>
        <v>-1.5651213948301324E-2</v>
      </c>
      <c r="AK63" s="30"/>
    </row>
    <row r="64" spans="1:37" x14ac:dyDescent="0.3">
      <c r="A64" s="2">
        <v>41365</v>
      </c>
      <c r="B64" s="27">
        <f>(LN(DADOS!B65/DADOS!B64))</f>
        <v>-2.9344273015778372E-2</v>
      </c>
      <c r="C64" s="27">
        <f>(LN(DADOS!C65/DADOS!C64))</f>
        <v>-2.5226562945675574E-2</v>
      </c>
      <c r="D64" s="27">
        <f>(LN(DADOS!D65/DADOS!D64))</f>
        <v>1.7538982570524081E-2</v>
      </c>
      <c r="E64" s="27">
        <f>(LN(DADOS!E65/DADOS!E64))</f>
        <v>-9.991267363570205E-3</v>
      </c>
      <c r="F64" s="27">
        <f>(LN(DADOS!F65/DADOS!F64))</f>
        <v>2.4651342290536941E-2</v>
      </c>
      <c r="G64" s="27">
        <f>(LN(DADOS!G65/DADOS!G64))</f>
        <v>3.082179956778452E-3</v>
      </c>
      <c r="H64" s="27">
        <f>(LN(DADOS!H65/DADOS!H64))</f>
        <v>7.7437908969032578E-3</v>
      </c>
      <c r="I64" s="32">
        <f>(LN(DADOS!I65/DADOS!I64))</f>
        <v>0.10536051565782614</v>
      </c>
      <c r="J64" s="31">
        <v>4.964469802081245E-2</v>
      </c>
      <c r="K64" s="31">
        <v>2.4657944759091756E-2</v>
      </c>
      <c r="L64" s="31">
        <v>-3.3548785403158643E-4</v>
      </c>
      <c r="M64" s="31">
        <v>-2.4368446462012819E-2</v>
      </c>
      <c r="N64" s="12">
        <v>0.15</v>
      </c>
      <c r="O64" s="9">
        <v>0.55000000000000004</v>
      </c>
      <c r="P64" s="12">
        <f>(LN(DADOS!P65/DADOS!P64))</f>
        <v>3.9694524966030122E-3</v>
      </c>
      <c r="Q64" s="12">
        <f>(LN(DADOS!Q65/DADOS!Q64))</f>
        <v>-6.0266649848541142E-3</v>
      </c>
      <c r="R64" s="12">
        <f>(LN(DADOS!R65/DADOS!R64))</f>
        <v>4.1108545067685319E-2</v>
      </c>
      <c r="S64" s="12">
        <f>(LN(DADOS!S65/DADOS!S64))</f>
        <v>-5.5667717563077271E-2</v>
      </c>
      <c r="T64" s="13">
        <f>(LN(DADOS!T65/DADOS!T64))</f>
        <v>-0.40546510810816444</v>
      </c>
      <c r="U64" s="13">
        <f>(LN(DADOS!U65/DADOS!U64))</f>
        <v>-0.12260232209233239</v>
      </c>
      <c r="V64" s="13">
        <f>(LN(DADOS!V65/DADOS!V64))</f>
        <v>-0.10763066419236544</v>
      </c>
      <c r="W64" s="13">
        <f>(LN(DADOS!W65/DADOS!W64))</f>
        <v>6.2568077150272378E-2</v>
      </c>
      <c r="X64" s="13">
        <f>(LN(DADOS!X65/DADOS!X64))</f>
        <v>-1.0587825788505308E-2</v>
      </c>
      <c r="Y64" s="13">
        <f>(LN(DADOS!Y65/DADOS!Y64))</f>
        <v>-3.0641302153005569E-3</v>
      </c>
      <c r="Z64" s="13">
        <f>(LN(DADOS!Z65/DADOS!Z64))</f>
        <v>-3.4295500124362215E-2</v>
      </c>
      <c r="AA64" s="13">
        <f>(LN(DADOS!AA65/DADOS!AA64))</f>
        <v>5.4102927282474794E-3</v>
      </c>
      <c r="AB64" s="7">
        <f>DADOS!AB64/100</f>
        <v>-2.5810244306220388E-3</v>
      </c>
      <c r="AC64" s="7">
        <f t="shared" si="3"/>
        <v>-1.2960469796892624</v>
      </c>
      <c r="AD64" s="7">
        <f t="shared" si="4"/>
        <v>-7.4013144482825269E-2</v>
      </c>
      <c r="AE64" s="7">
        <f t="shared" si="5"/>
        <v>0.297834443915799</v>
      </c>
      <c r="AF64" s="28">
        <f>(LN(DADOS!AF65/DADOS!AF64))</f>
        <v>3.3522692038643435E-2</v>
      </c>
      <c r="AG64" s="28">
        <f>(LN(DADOS!AG65/DADOS!AG64))</f>
        <v>-1.2970095918814314E-2</v>
      </c>
      <c r="AH64" s="28">
        <f>(LN(DADOS!AH65/DADOS!AH64))</f>
        <v>1.2970095918814328E-2</v>
      </c>
      <c r="AK64" s="30"/>
    </row>
    <row r="65" spans="1:37" x14ac:dyDescent="0.3">
      <c r="A65" s="2">
        <v>41395</v>
      </c>
      <c r="B65" s="27">
        <f>(LN(DADOS!B66/DADOS!B65))</f>
        <v>3.330098712697166E-2</v>
      </c>
      <c r="C65" s="27">
        <f>(LN(DADOS!C66/DADOS!C65))</f>
        <v>-4.6056677273771482E-2</v>
      </c>
      <c r="D65" s="27">
        <f>(LN(DADOS!D66/DADOS!D65))</f>
        <v>9.9359565919302749E-3</v>
      </c>
      <c r="E65" s="27">
        <f>(LN(DADOS!E66/DADOS!E65))</f>
        <v>-9.5369248294256082E-2</v>
      </c>
      <c r="F65" s="27">
        <f>(LN(DADOS!F66/DADOS!F65))</f>
        <v>4.529552730946719E-3</v>
      </c>
      <c r="G65" s="27">
        <f>(LN(DADOS!G66/DADOS!G65))</f>
        <v>-1.2386132072067154E-2</v>
      </c>
      <c r="H65" s="27">
        <f>(LN(DADOS!H66/DADOS!H65))</f>
        <v>1.5655216235163878E-2</v>
      </c>
      <c r="I65" s="32">
        <f>(LN(DADOS!I66/DADOS!I65))</f>
        <v>-3.3901551675681339E-2</v>
      </c>
      <c r="J65" s="31">
        <v>-2.5686126537745224E-3</v>
      </c>
      <c r="K65" s="31">
        <v>6.2826611263946844E-4</v>
      </c>
      <c r="L65" s="31">
        <v>2.9439967005575607E-3</v>
      </c>
      <c r="M65" s="31">
        <v>4.8539123781383073E-3</v>
      </c>
      <c r="N65" s="12">
        <v>0</v>
      </c>
      <c r="O65" s="9">
        <v>0.37</v>
      </c>
      <c r="P65" s="12">
        <f>(LN(DADOS!P66/DADOS!P65))</f>
        <v>1.2289124413753278E-2</v>
      </c>
      <c r="Q65" s="12">
        <f>(LN(DADOS!Q66/DADOS!Q65))</f>
        <v>6.3016781373836012E-2</v>
      </c>
      <c r="R65" s="12">
        <f>(LN(DADOS!R66/DADOS!R65))</f>
        <v>3.0950246041101061E-2</v>
      </c>
      <c r="S65" s="12">
        <f>(LN(DADOS!S66/DADOS!S65))</f>
        <v>-1.6860661259466728E-2</v>
      </c>
      <c r="T65" s="13">
        <f>(LN(DADOS!T66/DADOS!T65))</f>
        <v>-0.40546510810816427</v>
      </c>
      <c r="U65" s="13">
        <f>(LN(DADOS!U66/DADOS!U65))</f>
        <v>8.3381608939051E-2</v>
      </c>
      <c r="V65" s="13">
        <f>(LN(DADOS!V66/DADOS!V65))</f>
        <v>9.2206193866733635E-2</v>
      </c>
      <c r="W65" s="13">
        <f>(LN(DADOS!W66/DADOS!W65))</f>
        <v>0.1869950371978987</v>
      </c>
      <c r="X65" s="13">
        <f>(LN(DADOS!X66/DADOS!X65))</f>
        <v>2.9220251961221671E-2</v>
      </c>
      <c r="Y65" s="13">
        <f>(LN(DADOS!Y66/DADOS!Y65))</f>
        <v>-2.1267970444230122E-2</v>
      </c>
      <c r="Z65" s="13">
        <f>(LN(DADOS!Z66/DADOS!Z65))</f>
        <v>-7.1242437860482094E-2</v>
      </c>
      <c r="AA65" s="13">
        <f>(LN(DADOS!AA66/DADOS!AA65))</f>
        <v>1.0733555643108851E-2</v>
      </c>
      <c r="AB65" s="7">
        <f>DADOS!AB65/100</f>
        <v>-1.2433559467648445E-2</v>
      </c>
      <c r="AC65" s="7">
        <f t="shared" si="3"/>
        <v>0.41091484099539616</v>
      </c>
      <c r="AD65" s="7">
        <f t="shared" si="4"/>
        <v>7.4225250319128293E-3</v>
      </c>
      <c r="AE65" s="7">
        <f t="shared" si="5"/>
        <v>0.4976713019748979</v>
      </c>
      <c r="AF65" s="28">
        <f>(LN(DADOS!AF66/DADOS!AF65))</f>
        <v>-1.1049836186584935E-2</v>
      </c>
      <c r="AG65" s="28">
        <f>(LN(DADOS!AG66/DADOS!AG65))</f>
        <v>5.945560255164014E-2</v>
      </c>
      <c r="AH65" s="28">
        <f>(LN(DADOS!AH66/DADOS!AH65))</f>
        <v>-5.9455602551639911E-2</v>
      </c>
      <c r="AK65" s="30"/>
    </row>
    <row r="66" spans="1:37" x14ac:dyDescent="0.3">
      <c r="A66" s="2">
        <v>41426</v>
      </c>
      <c r="B66" s="27">
        <f>(LN(DADOS!B67/DADOS!B66))</f>
        <v>-0.11170398958000129</v>
      </c>
      <c r="C66" s="27">
        <f>(LN(DADOS!C67/DADOS!C66))</f>
        <v>-9.9011287979167528E-2</v>
      </c>
      <c r="D66" s="27">
        <f>(LN(DADOS!D67/DADOS!D66))</f>
        <v>-0.11568605274732628</v>
      </c>
      <c r="E66" s="27">
        <f>(LN(DADOS!E67/DADOS!E66))</f>
        <v>-6.4408575065008355E-2</v>
      </c>
      <c r="F66" s="27">
        <f>(LN(DADOS!F67/DADOS!F66))</f>
        <v>-5.4889251731690611E-2</v>
      </c>
      <c r="G66" s="27">
        <f>(LN(DADOS!G67/DADOS!G66))</f>
        <v>-4.55700910163295E-2</v>
      </c>
      <c r="H66" s="27">
        <f>(LN(DADOS!H67/DADOS!H66))</f>
        <v>-0.11201784307576701</v>
      </c>
      <c r="I66" s="32">
        <f>(LN(DADOS!I67/DADOS!I66))</f>
        <v>1.709443335930004E-2</v>
      </c>
      <c r="J66" s="31">
        <v>5.3587605947330542E-3</v>
      </c>
      <c r="K66" s="31">
        <v>2.9905316159614902E-2</v>
      </c>
      <c r="L66" s="31">
        <v>6.0439877740538224E-2</v>
      </c>
      <c r="M66" s="31">
        <v>0.10210896894567281</v>
      </c>
      <c r="N66" s="12">
        <v>0.75</v>
      </c>
      <c r="O66" s="9">
        <v>0.26</v>
      </c>
      <c r="P66" s="12">
        <f>(LN(DADOS!P67/DADOS!P66))</f>
        <v>6.7069999406387984E-2</v>
      </c>
      <c r="Q66" s="12">
        <f>(LN(DADOS!Q67/DADOS!Q66))</f>
        <v>3.8509646288452493E-2</v>
      </c>
      <c r="R66" s="12">
        <f>(LN(DADOS!R67/DADOS!R66))</f>
        <v>-3.1933047103009031E-2</v>
      </c>
      <c r="S66" s="12">
        <f>(LN(DADOS!S67/DADOS!S66))</f>
        <v>3.6543933285478662E-2</v>
      </c>
      <c r="T66" s="13">
        <f>(LN(DADOS!T67/DADOS!T66))</f>
        <v>0.22314355131420976</v>
      </c>
      <c r="U66" s="13">
        <f>(LN(DADOS!U67/DADOS!U66))</f>
        <v>0.27763173659827955</v>
      </c>
      <c r="V66" s="13">
        <f>(LN(DADOS!V67/DADOS!V66))</f>
        <v>0.17538912001830984</v>
      </c>
      <c r="W66" s="13">
        <f>(LN(DADOS!W67/DADOS!W66))</f>
        <v>3.3778844760992771E-2</v>
      </c>
      <c r="X66" s="13">
        <f>(LN(DADOS!X67/DADOS!X66))</f>
        <v>1.0493275715838723E-2</v>
      </c>
      <c r="Y66" s="13">
        <f>(LN(DADOS!Y67/DADOS!Y66))</f>
        <v>-4.9382816405826773E-3</v>
      </c>
      <c r="Z66" s="13">
        <f>(LN(DADOS!Z67/DADOS!Z66))</f>
        <v>-2.1452797195505077E-2</v>
      </c>
      <c r="AA66" s="13">
        <f>(LN(DADOS!AA67/DADOS!AA66))</f>
        <v>2.1127546425875277E-2</v>
      </c>
      <c r="AB66" s="7">
        <f>DADOS!AB66/100</f>
        <v>1.0885223017446962E-2</v>
      </c>
      <c r="AC66" s="7">
        <f t="shared" ref="AC66:AC97" si="6">M66-100*((1+I66/100)^(12)-1)</f>
        <v>-0.10321720627588124</v>
      </c>
      <c r="AD66" s="7">
        <f t="shared" ref="AD66:AD97" si="7">M66-J66</f>
        <v>9.6750208350939754E-2</v>
      </c>
      <c r="AE66" s="7">
        <f t="shared" ref="AE66:AE97" si="8">V66-T66</f>
        <v>-4.775443129589993E-2</v>
      </c>
      <c r="AF66" s="28">
        <f>(LN(DADOS!AF67/DADOS!AF66))</f>
        <v>1.1049836186584935E-2</v>
      </c>
      <c r="AG66" s="28">
        <f>(LN(DADOS!AG67/DADOS!AG66))</f>
        <v>3.7349592472997489E-2</v>
      </c>
      <c r="AH66" s="28">
        <f>(LN(DADOS!AH67/DADOS!AH66))</f>
        <v>-3.7349592472997593E-2</v>
      </c>
      <c r="AK66" s="30"/>
    </row>
    <row r="67" spans="1:37" x14ac:dyDescent="0.3">
      <c r="A67" s="2">
        <v>41456</v>
      </c>
      <c r="B67" s="27">
        <f>(LN(DADOS!B68/DADOS!B67))</f>
        <v>3.1120357066298002E-3</v>
      </c>
      <c r="C67" s="27">
        <f>(LN(DADOS!C68/DADOS!C67))</f>
        <v>1.4054816087349464E-3</v>
      </c>
      <c r="D67" s="27">
        <f>(LN(DADOS!D68/DADOS!D67))</f>
        <v>2.0337306831039143E-2</v>
      </c>
      <c r="E67" s="27">
        <f>(LN(DADOS!E68/DADOS!E67))</f>
        <v>7.2820141969293109E-2</v>
      </c>
      <c r="F67" s="27">
        <f>(LN(DADOS!F68/DADOS!F67))</f>
        <v>1.2936791030719362E-2</v>
      </c>
      <c r="G67" s="27">
        <f>(LN(DADOS!G68/DADOS!G67))</f>
        <v>2.377643029634946E-2</v>
      </c>
      <c r="H67" s="27">
        <f>(LN(DADOS!H68/DADOS!H67))</f>
        <v>2.7795431120348765E-2</v>
      </c>
      <c r="I67" s="32">
        <f>(LN(DADOS!I68/DADOS!I67))</f>
        <v>0.18514243313559589</v>
      </c>
      <c r="J67" s="31">
        <v>1.1560535357241487E-2</v>
      </c>
      <c r="K67" s="31">
        <v>-3.8204550172457899E-2</v>
      </c>
      <c r="L67" s="31">
        <v>-8.7609865705604723E-2</v>
      </c>
      <c r="M67" s="31">
        <v>-0.13382386367899118</v>
      </c>
      <c r="N67" s="12">
        <v>0.26</v>
      </c>
      <c r="O67" s="9">
        <v>0.03</v>
      </c>
      <c r="P67" s="12">
        <f>(LN(DADOS!P68/DADOS!P67))</f>
        <v>3.5618860908633677E-2</v>
      </c>
      <c r="Q67" s="12">
        <f>(LN(DADOS!Q68/DADOS!Q67))</f>
        <v>3.3159566175825952E-2</v>
      </c>
      <c r="R67" s="12">
        <f>(LN(DADOS!R68/DADOS!R67))</f>
        <v>6.0103924069705307E-2</v>
      </c>
      <c r="S67" s="12">
        <f>(LN(DADOS!S68/DADOS!S67))</f>
        <v>1.0595627964582436E-2</v>
      </c>
      <c r="T67" s="13">
        <f>(LN(DADOS!T68/DADOS!T67))</f>
        <v>-0.22314355131420985</v>
      </c>
      <c r="U67" s="13">
        <f>(LN(DADOS!U68/DADOS!U67))</f>
        <v>2.9852963149681128E-2</v>
      </c>
      <c r="V67" s="13">
        <f>(LN(DADOS!V68/DADOS!V67))</f>
        <v>0.11488027599842221</v>
      </c>
      <c r="W67" s="13">
        <f>(LN(DADOS!W68/DADOS!W67))</f>
        <v>-0.22596484652586138</v>
      </c>
      <c r="X67" s="13">
        <f>(LN(DADOS!X68/DADOS!X67))</f>
        <v>8.7976464378854563E-2</v>
      </c>
      <c r="Y67" s="13">
        <f>(LN(DADOS!Y68/DADOS!Y67))</f>
        <v>1.3854970232669224E-2</v>
      </c>
      <c r="Z67" s="13">
        <f>(LN(DADOS!Z68/DADOS!Z67))</f>
        <v>-4.6234514761511879E-2</v>
      </c>
      <c r="AA67" s="13">
        <f>(LN(DADOS!AA68/DADOS!AA67))</f>
        <v>-1.4035318116383481E-2</v>
      </c>
      <c r="AB67" s="7">
        <f>DADOS!AB67/100</f>
        <v>2.5749950565302156E-2</v>
      </c>
      <c r="AC67" s="7">
        <f t="shared" si="6"/>
        <v>-2.3782965579329316</v>
      </c>
      <c r="AD67" s="7">
        <f t="shared" si="7"/>
        <v>-0.14538439903623268</v>
      </c>
      <c r="AE67" s="7">
        <f t="shared" si="8"/>
        <v>0.33802382731263203</v>
      </c>
      <c r="AF67" s="28">
        <f>(LN(DADOS!AF68/DADOS!AF67))</f>
        <v>-1.1049836186584935E-2</v>
      </c>
      <c r="AG67" s="28">
        <f>(LN(DADOS!AG68/DADOS!AG67))</f>
        <v>3.432488636826117E-2</v>
      </c>
      <c r="AH67" s="28">
        <f>(LN(DADOS!AH68/DADOS!AH67))</f>
        <v>-3.4324886368261288E-2</v>
      </c>
      <c r="AK67" s="30"/>
    </row>
    <row r="68" spans="1:37" x14ac:dyDescent="0.3">
      <c r="A68" s="2">
        <v>41487</v>
      </c>
      <c r="B68" s="27">
        <f>(LN(DADOS!B69/DADOS!B68))</f>
        <v>6.9668711672875678E-3</v>
      </c>
      <c r="C68" s="27">
        <f>(LN(DADOS!C69/DADOS!C68))</f>
        <v>-2.7047912222072572E-2</v>
      </c>
      <c r="D68" s="27">
        <f>(LN(DADOS!D69/DADOS!D68))</f>
        <v>-2.3925426525551848E-2</v>
      </c>
      <c r="E68" s="27">
        <f>(LN(DADOS!E69/DADOS!E68))</f>
        <v>0.12349407345189789</v>
      </c>
      <c r="F68" s="27">
        <f>(LN(DADOS!F69/DADOS!F68))</f>
        <v>0</v>
      </c>
      <c r="G68" s="27">
        <f>(LN(DADOS!G69/DADOS!G68))</f>
        <v>4.5181185853821915E-2</v>
      </c>
      <c r="H68" s="27">
        <f>(LN(DADOS!H69/DADOS!H68))</f>
        <v>-6.5164577628313208E-2</v>
      </c>
      <c r="I68" s="32">
        <f>(LN(DADOS!I69/DADOS!I68))</f>
        <v>-1.4184634991956413E-2</v>
      </c>
      <c r="J68" s="31">
        <v>-3.0142818156558646E-2</v>
      </c>
      <c r="K68" s="31">
        <v>9.8462929876035384E-3</v>
      </c>
      <c r="L68" s="31">
        <v>4.7300865579773414E-2</v>
      </c>
      <c r="M68" s="31">
        <v>7.6201213870256815E-2</v>
      </c>
      <c r="N68" s="12">
        <v>0.15</v>
      </c>
      <c r="O68" s="9">
        <v>0.24</v>
      </c>
      <c r="P68" s="12">
        <f>(LN(DADOS!P69/DADOS!P68))</f>
        <v>4.8153002321515245E-2</v>
      </c>
      <c r="Q68" s="12">
        <f>(LN(DADOS!Q69/DADOS!Q68))</f>
        <v>3.5261438149308204E-2</v>
      </c>
      <c r="R68" s="12">
        <f>(LN(DADOS!R69/DADOS!R68))</f>
        <v>3.6367644170874791E-2</v>
      </c>
      <c r="S68" s="12">
        <f>(LN(DADOS!S69/DADOS!S68))</f>
        <v>0.10620482947889019</v>
      </c>
      <c r="T68" s="13">
        <f>(LN(DADOS!T69/DADOS!T68))</f>
        <v>0</v>
      </c>
      <c r="U68" s="13">
        <f>(LN(DADOS!U69/DADOS!U68))</f>
        <v>5.7158413839948415E-2</v>
      </c>
      <c r="V68" s="13">
        <f>(LN(DADOS!V69/DADOS!V68))</f>
        <v>6.0168521466452907E-2</v>
      </c>
      <c r="W68" s="13">
        <f>(LN(DADOS!W69/DADOS!W68))</f>
        <v>0.23482230035992235</v>
      </c>
      <c r="X68" s="13">
        <f>(LN(DADOS!X69/DADOS!X68))</f>
        <v>1.8562896877195364E-2</v>
      </c>
      <c r="Y68" s="13">
        <f>(LN(DADOS!Y69/DADOS!Y68))</f>
        <v>-4.4395117266350263E-4</v>
      </c>
      <c r="Z68" s="13">
        <f>(LN(DADOS!Z69/DADOS!Z68))</f>
        <v>-2.9193745471163105E-2</v>
      </c>
      <c r="AA68" s="13">
        <f>(LN(DADOS!AA69/DADOS!AA68))</f>
        <v>6.8285907866131368E-2</v>
      </c>
      <c r="AB68" s="7">
        <f>DADOS!AB68/100</f>
        <v>5.2994054055989691E-2</v>
      </c>
      <c r="AC68" s="7">
        <f t="shared" si="6"/>
        <v>0.24628410198761896</v>
      </c>
      <c r="AD68" s="7">
        <f t="shared" si="7"/>
        <v>0.10634403202681546</v>
      </c>
      <c r="AE68" s="7">
        <f t="shared" si="8"/>
        <v>6.0168521466452907E-2</v>
      </c>
      <c r="AF68" s="28">
        <f>(LN(DADOS!AF69/DADOS!AF68))</f>
        <v>-4.5462374076757399E-2</v>
      </c>
      <c r="AG68" s="28">
        <f>(LN(DADOS!AG69/DADOS!AG68))</f>
        <v>3.4265526934682364E-2</v>
      </c>
      <c r="AH68" s="28">
        <f>(LN(DADOS!AH69/DADOS!AH68))</f>
        <v>-3.4265526934682627E-2</v>
      </c>
      <c r="AK68" s="30"/>
    </row>
    <row r="69" spans="1:37" x14ac:dyDescent="0.3">
      <c r="A69" s="2">
        <v>41518</v>
      </c>
      <c r="B69" s="27">
        <f>(LN(DADOS!B70/DADOS!B69))</f>
        <v>8.0022927823269321E-2</v>
      </c>
      <c r="C69" s="27">
        <f>(LN(DADOS!C70/DADOS!C69))</f>
        <v>9.0971778205726786E-2</v>
      </c>
      <c r="D69" s="27">
        <f>(LN(DADOS!D70/DADOS!D69))</f>
        <v>6.5769691361096755E-2</v>
      </c>
      <c r="E69" s="27">
        <f>(LN(DADOS!E70/DADOS!E69))</f>
        <v>-4.5662179795811948E-3</v>
      </c>
      <c r="F69" s="27">
        <f>(LN(DADOS!F70/DADOS!F69))</f>
        <v>3.3701588810975555E-2</v>
      </c>
      <c r="G69" s="27">
        <f>(LN(DADOS!G70/DADOS!G69))</f>
        <v>1.6399829067506755E-2</v>
      </c>
      <c r="H69" s="27">
        <f>(LN(DADOS!H70/DADOS!H69))</f>
        <v>6.3661383057400711E-2</v>
      </c>
      <c r="I69" s="32">
        <f>(LN(DADOS!I70/DADOS!I69))</f>
        <v>0</v>
      </c>
      <c r="J69" s="31">
        <v>-1.2450911736776771E-3</v>
      </c>
      <c r="K69" s="31">
        <v>-1.0356300046046192E-2</v>
      </c>
      <c r="L69" s="31">
        <v>-2.0109248228383982E-2</v>
      </c>
      <c r="M69" s="31">
        <v>-3.195023919659503E-2</v>
      </c>
      <c r="N69" s="12">
        <v>1.5</v>
      </c>
      <c r="O69" s="9">
        <v>0.35</v>
      </c>
      <c r="P69" s="12">
        <f>(LN(DADOS!P70/DADOS!P69))</f>
        <v>-3.3915617758136951E-2</v>
      </c>
      <c r="Q69" s="12">
        <f>(LN(DADOS!Q70/DADOS!Q69))</f>
        <v>-6.1942666029918533E-2</v>
      </c>
      <c r="R69" s="12">
        <f>(LN(DADOS!R70/DADOS!R69))</f>
        <v>-4.2870221658441829E-2</v>
      </c>
      <c r="S69" s="12">
        <f>(LN(DADOS!S70/DADOS!S69))</f>
        <v>-3.0437725721165838E-2</v>
      </c>
      <c r="T69" s="13">
        <f>(LN(DADOS!T70/DADOS!T69))</f>
        <v>-0.69314718055994529</v>
      </c>
      <c r="U69" s="13">
        <f>(LN(DADOS!U70/DADOS!U69))</f>
        <v>0.10536051565782635</v>
      </c>
      <c r="V69" s="13">
        <f>(LN(DADOS!V70/DADOS!V69))</f>
        <v>2.5226562945675563E-2</v>
      </c>
      <c r="W69" s="13">
        <f>(LN(DADOS!W70/DADOS!W69))</f>
        <v>-2.4398711045272862E-2</v>
      </c>
      <c r="X69" s="13">
        <f>(LN(DADOS!X70/DADOS!X69))</f>
        <v>-2.6308386873743679E-3</v>
      </c>
      <c r="Y69" s="13">
        <f>(LN(DADOS!Y70/DADOS!Y69))</f>
        <v>-5.789372660826058E-3</v>
      </c>
      <c r="Z69" s="13">
        <f>(LN(DADOS!Z70/DADOS!Z69))</f>
        <v>1.3888075084682181E-2</v>
      </c>
      <c r="AA69" s="13">
        <f>(LN(DADOS!AA70/DADOS!AA69))</f>
        <v>1.6366977464205412E-2</v>
      </c>
      <c r="AB69" s="7">
        <f>DADOS!AB69/100</f>
        <v>3.1416782233847369E-2</v>
      </c>
      <c r="AC69" s="7">
        <f t="shared" si="6"/>
        <v>-3.195023919659503E-2</v>
      </c>
      <c r="AD69" s="7">
        <f t="shared" si="7"/>
        <v>-3.0705148022917354E-2</v>
      </c>
      <c r="AE69" s="7">
        <f t="shared" si="8"/>
        <v>0.71837374350562089</v>
      </c>
      <c r="AF69" s="28">
        <f>(LN(DADOS!AF70/DADOS!AF69))</f>
        <v>-5.9898141581068959E-2</v>
      </c>
      <c r="AG69" s="28">
        <f>(LN(DADOS!AG70/DADOS!AG69))</f>
        <v>-6.5496148297856591E-2</v>
      </c>
      <c r="AH69" s="28">
        <f>(LN(DADOS!AH70/DADOS!AH69))</f>
        <v>6.549614829785666E-2</v>
      </c>
      <c r="AK69" s="30"/>
    </row>
    <row r="70" spans="1:37" x14ac:dyDescent="0.3">
      <c r="A70" s="2">
        <v>41548</v>
      </c>
      <c r="B70" s="27">
        <f>(LN(DADOS!B71/DADOS!B70))</f>
        <v>7.5632698421970693E-2</v>
      </c>
      <c r="C70" s="27">
        <f>(LN(DADOS!C71/DADOS!C70))</f>
        <v>-3.9604012160969048E-3</v>
      </c>
      <c r="D70" s="27">
        <f>(LN(DADOS!D71/DADOS!D70))</f>
        <v>2.8584832938170091E-2</v>
      </c>
      <c r="E70" s="27">
        <f>(LN(DADOS!E71/DADOS!E70))</f>
        <v>8.6009731345320639E-2</v>
      </c>
      <c r="F70" s="27">
        <f>(LN(DADOS!F71/DADOS!F70))</f>
        <v>0</v>
      </c>
      <c r="G70" s="27">
        <f>(LN(DADOS!G71/DADOS!G70))</f>
        <v>5.7292874087476065E-3</v>
      </c>
      <c r="H70" s="27">
        <f>(LN(DADOS!H71/DADOS!H70))</f>
        <v>3.7280567468175894E-2</v>
      </c>
      <c r="I70" s="32">
        <f>(LN(DADOS!I71/DADOS!I70))</f>
        <v>0.13353139262452277</v>
      </c>
      <c r="J70" s="31">
        <v>3.2799254351024089E-3</v>
      </c>
      <c r="K70" s="31">
        <v>4.4067653195338785E-3</v>
      </c>
      <c r="L70" s="31">
        <v>1.4166121564255452E-4</v>
      </c>
      <c r="M70" s="31">
        <v>-1.4378498716928425E-2</v>
      </c>
      <c r="N70" s="12">
        <v>0.86</v>
      </c>
      <c r="O70" s="9">
        <v>0.56999999999999995</v>
      </c>
      <c r="P70" s="12">
        <f>(LN(DADOS!P71/DADOS!P70))</f>
        <v>-3.565286879667718E-2</v>
      </c>
      <c r="Q70" s="12">
        <f>(LN(DADOS!Q71/DADOS!Q70))</f>
        <v>-1.2363104723320887E-2</v>
      </c>
      <c r="R70" s="12">
        <f>(LN(DADOS!R71/DADOS!R70))</f>
        <v>4.8213066068937098E-2</v>
      </c>
      <c r="S70" s="12">
        <f>(LN(DADOS!S71/DADOS!S70))</f>
        <v>-2.4268269125604806E-2</v>
      </c>
      <c r="T70" s="13">
        <f>(LN(DADOS!T71/DADOS!T70))</f>
        <v>0.91629073187415511</v>
      </c>
      <c r="U70" s="13">
        <f>(LN(DADOS!U71/DADOS!U70))</f>
        <v>-0.16251892949777494</v>
      </c>
      <c r="V70" s="13">
        <f>(LN(DADOS!V71/DADOS!V70))</f>
        <v>-7.0010165572648914E-2</v>
      </c>
      <c r="W70" s="13">
        <f>(LN(DADOS!W71/DADOS!W70))</f>
        <v>-0.18836387124991727</v>
      </c>
      <c r="X70" s="13">
        <f>(LN(DADOS!X71/DADOS!X70))</f>
        <v>-5.5615549281061161E-2</v>
      </c>
      <c r="Y70" s="13">
        <f>(LN(DADOS!Y71/DADOS!Y70))</f>
        <v>4.4563353605607519E-3</v>
      </c>
      <c r="Z70" s="13">
        <f>(LN(DADOS!Z71/DADOS!Z70))</f>
        <v>3.095589562296127E-2</v>
      </c>
      <c r="AA70" s="13">
        <f>(LN(DADOS!AA71/DADOS!AA70))</f>
        <v>1.4504686202881629E-2</v>
      </c>
      <c r="AB70" s="7">
        <f>DADOS!AB70/100</f>
        <v>1.8781992801385164E-2</v>
      </c>
      <c r="AC70" s="7">
        <f t="shared" si="6"/>
        <v>-1.628575966465974</v>
      </c>
      <c r="AD70" s="7">
        <f t="shared" si="7"/>
        <v>-1.7658424152030835E-2</v>
      </c>
      <c r="AE70" s="7">
        <f t="shared" si="8"/>
        <v>-0.98630089744680405</v>
      </c>
      <c r="AF70" s="28">
        <f>(LN(DADOS!AF71/DADOS!AF70))</f>
        <v>-5.0643732818754797E-2</v>
      </c>
      <c r="AG70" s="28">
        <f>(LN(DADOS!AG71/DADOS!AG70))</f>
        <v>-2.1106959201047711E-2</v>
      </c>
      <c r="AH70" s="28">
        <f>(LN(DADOS!AH71/DADOS!AH70))</f>
        <v>2.1106959201047718E-2</v>
      </c>
      <c r="AK70" s="30"/>
    </row>
    <row r="71" spans="1:37" x14ac:dyDescent="0.3">
      <c r="A71" s="2">
        <v>41579</v>
      </c>
      <c r="B71" s="27">
        <f>(LN(DADOS!B72/DADOS!B71))</f>
        <v>-4.9858075733355552E-2</v>
      </c>
      <c r="C71" s="27">
        <f>(LN(DADOS!C72/DADOS!C71))</f>
        <v>-6.4185849647405535E-2</v>
      </c>
      <c r="D71" s="27">
        <f>(LN(DADOS!D72/DADOS!D71))</f>
        <v>-2.8954764874913292E-2</v>
      </c>
      <c r="E71" s="27">
        <f>(LN(DADOS!E72/DADOS!E71))</f>
        <v>9.4044580279784191E-3</v>
      </c>
      <c r="F71" s="27">
        <f>(LN(DADOS!F72/DADOS!F71))</f>
        <v>9.482651967729492E-3</v>
      </c>
      <c r="G71" s="27">
        <f>(LN(DADOS!G72/DADOS!G71))</f>
        <v>7.4552431560097644E-3</v>
      </c>
      <c r="H71" s="27">
        <f>(LN(DADOS!H72/DADOS!H71))</f>
        <v>-1.3129291441792736E-2</v>
      </c>
      <c r="I71" s="32">
        <f>(LN(DADOS!I72/DADOS!I71))</f>
        <v>-0.11934675763256625</v>
      </c>
      <c r="J71" s="31">
        <v>-2.1054396866486426E-3</v>
      </c>
      <c r="K71" s="31">
        <v>-3.0448697762873291E-3</v>
      </c>
      <c r="L71" s="31">
        <v>4.5414214619620271E-3</v>
      </c>
      <c r="M71" s="31">
        <v>3.0244552294835289E-2</v>
      </c>
      <c r="N71" s="12">
        <v>0.28999999999999998</v>
      </c>
      <c r="O71" s="9">
        <v>0.54</v>
      </c>
      <c r="P71" s="12">
        <f>(LN(DADOS!P72/DADOS!P71))</f>
        <v>3.4808541569736742E-2</v>
      </c>
      <c r="Q71" s="12">
        <f>(LN(DADOS!Q72/DADOS!Q71))</f>
        <v>5.4038546612936091E-2</v>
      </c>
      <c r="R71" s="12">
        <f>(LN(DADOS!R72/DADOS!R71))</f>
        <v>-5.9459670085652512E-2</v>
      </c>
      <c r="S71" s="12">
        <f>(LN(DADOS!S72/DADOS!S71))</f>
        <v>2.4476133321745693E-2</v>
      </c>
      <c r="T71" s="13">
        <f>(LN(DADOS!T72/DADOS!T71))</f>
        <v>0.33647223662121301</v>
      </c>
      <c r="U71" s="13">
        <f>(LN(DADOS!U72/DADOS!U71))</f>
        <v>-0.12516314295400616</v>
      </c>
      <c r="V71" s="13">
        <f>(LN(DADOS!V72/DADOS!V71))</f>
        <v>3.7457562534900415E-2</v>
      </c>
      <c r="W71" s="13">
        <f>(LN(DADOS!W72/DADOS!W71))</f>
        <v>-3.6429912785010919E-3</v>
      </c>
      <c r="X71" s="13">
        <f>(LN(DADOS!X72/DADOS!X71))</f>
        <v>-6.8751347898157719E-2</v>
      </c>
      <c r="Y71" s="13">
        <f>(LN(DADOS!Y72/DADOS!Y71))</f>
        <v>1.7629367993250988E-2</v>
      </c>
      <c r="Z71" s="13">
        <f>(LN(DADOS!Z72/DADOS!Z71))</f>
        <v>-2.8797716086113893E-3</v>
      </c>
      <c r="AA71" s="13">
        <f>(LN(DADOS!AA72/DADOS!AA71))</f>
        <v>-1.7756721589259096E-2</v>
      </c>
      <c r="AB71" s="7">
        <f>DADOS!AB71/100</f>
        <v>-8.0856097792958437E-3</v>
      </c>
      <c r="AC71" s="7">
        <f t="shared" si="6"/>
        <v>1.4530421341348538</v>
      </c>
      <c r="AD71" s="7">
        <f t="shared" si="7"/>
        <v>3.234999198148393E-2</v>
      </c>
      <c r="AE71" s="7">
        <f t="shared" si="8"/>
        <v>-0.2990146740863126</v>
      </c>
      <c r="AF71" s="28">
        <f>(LN(DADOS!AF72/DADOS!AF71))</f>
        <v>-2.6317308317373417E-2</v>
      </c>
      <c r="AG71" s="28">
        <f>(LN(DADOS!AG72/DADOS!AG71))</f>
        <v>4.5210541840500357E-2</v>
      </c>
      <c r="AH71" s="28">
        <f>(LN(DADOS!AH72/DADOS!AH71))</f>
        <v>-4.5210541840500308E-2</v>
      </c>
      <c r="AK71" s="30"/>
    </row>
    <row r="72" spans="1:37" x14ac:dyDescent="0.3">
      <c r="A72" s="2">
        <v>41609</v>
      </c>
      <c r="B72" s="27">
        <f>(LN(DADOS!B73/DADOS!B72))</f>
        <v>-4.5188054428102586E-2</v>
      </c>
      <c r="C72" s="27">
        <f>(LN(DADOS!C73/DADOS!C72))</f>
        <v>-4.9142835659597713E-2</v>
      </c>
      <c r="D72" s="27">
        <f>(LN(DADOS!D73/DADOS!D72))</f>
        <v>-2.9170377299779844E-2</v>
      </c>
      <c r="E72" s="27">
        <f>(LN(DADOS!E73/DADOS!E72))</f>
        <v>4.2754603207558334E-2</v>
      </c>
      <c r="F72" s="27">
        <f>(LN(DADOS!F73/DADOS!F72))</f>
        <v>-1.7384543780190612E-2</v>
      </c>
      <c r="G72" s="27">
        <f>(LN(DADOS!G73/DADOS!G72))</f>
        <v>1.4365525215901513E-3</v>
      </c>
      <c r="H72" s="27">
        <f>(LN(DADOS!H73/DADOS!H72))</f>
        <v>-1.8525909607514528E-2</v>
      </c>
      <c r="I72" s="32">
        <f>(LN(DADOS!I73/DADOS!I72))</f>
        <v>9.4028949648276391E-2</v>
      </c>
      <c r="J72" s="31">
        <v>4.7567788985424068E-3</v>
      </c>
      <c r="K72" s="31">
        <v>-1.7179852887362557E-2</v>
      </c>
      <c r="L72" s="31">
        <v>-3.973409775782516E-2</v>
      </c>
      <c r="M72" s="31">
        <v>-5.8954840428542037E-2</v>
      </c>
      <c r="N72" s="12">
        <v>0.6</v>
      </c>
      <c r="O72" s="9">
        <v>0.92</v>
      </c>
      <c r="P72" s="12">
        <f>(LN(DADOS!P73/DADOS!P72))</f>
        <v>1.217351585089536E-2</v>
      </c>
      <c r="Q72" s="12">
        <f>(LN(DADOS!Q73/DADOS!Q72))</f>
        <v>7.5843962919948339E-3</v>
      </c>
      <c r="R72" s="12">
        <f>(LN(DADOS!R73/DADOS!R72))</f>
        <v>-0.16346188100564524</v>
      </c>
      <c r="S72" s="12">
        <f>(LN(DADOS!S73/DADOS!S72))</f>
        <v>2.4770339320126112E-2</v>
      </c>
      <c r="T72" s="13">
        <f>(LN(DADOS!T73/DADOS!T72))</f>
        <v>0</v>
      </c>
      <c r="U72" s="13">
        <f>(LN(DADOS!U73/DADOS!U72))</f>
        <v>0.12516314295400618</v>
      </c>
      <c r="V72" s="13">
        <f>(LN(DADOS!V73/DADOS!V72))</f>
        <v>6.4078856684522387E-2</v>
      </c>
      <c r="W72" s="13">
        <f>(LN(DADOS!W73/DADOS!W72))</f>
        <v>1.4587894636600882E-3</v>
      </c>
      <c r="X72" s="13">
        <f>(LN(DADOS!X73/DADOS!X72))</f>
        <v>3.9380512871308469E-2</v>
      </c>
      <c r="Y72" s="13">
        <f>(LN(DADOS!Y73/DADOS!Y72))</f>
        <v>1.5604998068890054E-2</v>
      </c>
      <c r="Z72" s="13">
        <f>(LN(DADOS!Z73/DADOS!Z72))</f>
        <v>-2.33416870010302E-2</v>
      </c>
      <c r="AA72" s="13">
        <f>(LN(DADOS!AA73/DADOS!AA72))</f>
        <v>-4.8979689755470311E-3</v>
      </c>
      <c r="AB72" s="7">
        <f>DADOS!AB72/100</f>
        <v>-5.3596266408765377E-3</v>
      </c>
      <c r="AC72" s="7">
        <f t="shared" si="6"/>
        <v>-1.1931559173222903</v>
      </c>
      <c r="AD72" s="7">
        <f t="shared" si="7"/>
        <v>-6.371161932708444E-2</v>
      </c>
      <c r="AE72" s="7">
        <f t="shared" si="8"/>
        <v>6.4078856684522387E-2</v>
      </c>
      <c r="AF72" s="28">
        <f>(LN(DADOS!AF73/DADOS!AF72))</f>
        <v>0</v>
      </c>
      <c r="AG72" s="28">
        <f>(LN(DADOS!AG73/DADOS!AG72))</f>
        <v>2.9769251369189377E-4</v>
      </c>
      <c r="AH72" s="28">
        <f>(LN(DADOS!AH73/DADOS!AH72))</f>
        <v>-2.9769251369191806E-4</v>
      </c>
      <c r="AK72" s="30"/>
    </row>
    <row r="73" spans="1:37" x14ac:dyDescent="0.3">
      <c r="A73" s="2">
        <v>41640</v>
      </c>
      <c r="B73" s="27">
        <f>(LN(DADOS!B74/DADOS!B73))</f>
        <v>-7.7464556068237281E-2</v>
      </c>
      <c r="C73" s="27">
        <f>(LN(DADOS!C74/DADOS!C73))</f>
        <v>-9.6347754936318419E-2</v>
      </c>
      <c r="D73" s="27">
        <f>(LN(DADOS!D74/DADOS!D73))</f>
        <v>-4.0544255315581215E-2</v>
      </c>
      <c r="E73" s="27">
        <f>(LN(DADOS!E74/DADOS!E73))</f>
        <v>-9.4513287641424318E-2</v>
      </c>
      <c r="F73" s="27">
        <f>(LN(DADOS!F74/DADOS!F73))</f>
        <v>-8.7656869009840044E-2</v>
      </c>
      <c r="G73" s="27">
        <f>(LN(DADOS!G74/DADOS!G73))</f>
        <v>-8.6583712141873034E-2</v>
      </c>
      <c r="H73" s="27">
        <f>(LN(DADOS!H74/DADOS!H73))</f>
        <v>-6.2098220118296285E-2</v>
      </c>
      <c r="I73" s="32">
        <f>(LN(DADOS!I74/DADOS!I73))</f>
        <v>7.4107972153721835E-2</v>
      </c>
      <c r="J73" s="31">
        <v>1.391304921756626E-2</v>
      </c>
      <c r="K73" s="31">
        <v>3.04609121851671E-2</v>
      </c>
      <c r="L73" s="31">
        <v>4.4089644342864574E-2</v>
      </c>
      <c r="M73" s="31">
        <v>4.7874444616706209E-2</v>
      </c>
      <c r="N73" s="12">
        <v>0.48</v>
      </c>
      <c r="O73" s="9">
        <v>0.55000000000000004</v>
      </c>
      <c r="P73" s="12">
        <f>(LN(DADOS!P74/DADOS!P73))</f>
        <v>-2.8202870315497067E-3</v>
      </c>
      <c r="Q73" s="12">
        <f>(LN(DADOS!Q74/DADOS!Q73))</f>
        <v>3.5106039569159808E-2</v>
      </c>
      <c r="R73" s="12">
        <f>(LN(DADOS!R74/DADOS!R73))</f>
        <v>2.7368977037841566E-2</v>
      </c>
      <c r="S73" s="12">
        <f>(LN(DADOS!S74/DADOS!S73))</f>
        <v>1.0354425866487821E-2</v>
      </c>
      <c r="T73" s="13">
        <f>(LN(DADOS!T74/DADOS!T73))</f>
        <v>-0.55961578793542277</v>
      </c>
      <c r="U73" s="13">
        <f>(LN(DADOS!U74/DADOS!U73))</f>
        <v>0.13720112151348496</v>
      </c>
      <c r="V73" s="13">
        <f>(LN(DADOS!V74/DADOS!V73))</f>
        <v>-1.388911216066715E-2</v>
      </c>
      <c r="W73" s="13">
        <f>(LN(DADOS!W74/DADOS!W73))</f>
        <v>0.2940393729472473</v>
      </c>
      <c r="X73" s="13">
        <f>(LN(DADOS!X74/DADOS!X73))</f>
        <v>-3.1315953034578042E-2</v>
      </c>
      <c r="Y73" s="13">
        <f>(LN(DADOS!Y74/DADOS!Y73))</f>
        <v>2.3380448644063714E-2</v>
      </c>
      <c r="Z73" s="13">
        <f>(LN(DADOS!Z74/DADOS!Z73))</f>
        <v>-2.0127403277422063E-2</v>
      </c>
      <c r="AA73" s="13">
        <f>(LN(DADOS!AA74/DADOS!AA73))</f>
        <v>-1.4839513862774446E-2</v>
      </c>
      <c r="AB73" s="7">
        <f>DADOS!AB73/100</f>
        <v>-5.5061150269126197E-2</v>
      </c>
      <c r="AC73" s="7">
        <f t="shared" si="6"/>
        <v>-0.84505490459794885</v>
      </c>
      <c r="AD73" s="7">
        <f t="shared" si="7"/>
        <v>3.3961395399139949E-2</v>
      </c>
      <c r="AE73" s="7">
        <f t="shared" si="8"/>
        <v>0.54572667577475564</v>
      </c>
      <c r="AF73" s="28">
        <f>(LN(DADOS!AF74/DADOS!AF73))</f>
        <v>3.9220713153281329E-2</v>
      </c>
      <c r="AG73" s="28">
        <f>(LN(DADOS!AG74/DADOS!AG73))</f>
        <v>3.1938642436186389E-2</v>
      </c>
      <c r="AH73" s="28">
        <f>(LN(DADOS!AH74/DADOS!AH73))</f>
        <v>-3.1938642436186354E-2</v>
      </c>
      <c r="AK73" s="30"/>
    </row>
    <row r="74" spans="1:37" x14ac:dyDescent="0.3">
      <c r="A74" s="2">
        <v>41671</v>
      </c>
      <c r="B74" s="27">
        <f>(LN(DADOS!B75/DADOS!B74))</f>
        <v>3.7469099509944231E-2</v>
      </c>
      <c r="C74" s="27">
        <f>(LN(DADOS!C75/DADOS!C74))</f>
        <v>2.8940926605001843E-2</v>
      </c>
      <c r="D74" s="27">
        <f>(LN(DADOS!D75/DADOS!D74))</f>
        <v>-8.9152322747575258E-2</v>
      </c>
      <c r="E74" s="27">
        <f>(LN(DADOS!E75/DADOS!E74))</f>
        <v>-0.10499548553878851</v>
      </c>
      <c r="F74" s="27">
        <f>(LN(DADOS!F75/DADOS!F74))</f>
        <v>1.53779602119991E-2</v>
      </c>
      <c r="G74" s="27">
        <f>(LN(DADOS!G75/DADOS!G74))</f>
        <v>-2.9565759392451957E-2</v>
      </c>
      <c r="H74" s="27">
        <f>(LN(DADOS!H75/DADOS!H74))</f>
        <v>-5.0183892618035832E-2</v>
      </c>
      <c r="I74" s="32">
        <f>(LN(DADOS!I75/DADOS!I74))</f>
        <v>-7.4107972153721849E-2</v>
      </c>
      <c r="J74" s="31">
        <v>-3.9971814476284478E-2</v>
      </c>
      <c r="K74" s="31">
        <v>-2.3937689719615594E-2</v>
      </c>
      <c r="L74" s="31">
        <v>-9.3935767060778289E-3</v>
      </c>
      <c r="M74" s="31">
        <v>-3.0721311788388483E-3</v>
      </c>
      <c r="N74" s="12">
        <v>0.38</v>
      </c>
      <c r="O74" s="9">
        <v>0.69</v>
      </c>
      <c r="P74" s="12">
        <f>(LN(DADOS!P75/DADOS!P74))</f>
        <v>-9.247648921659973E-3</v>
      </c>
      <c r="Q74" s="12">
        <f>(LN(DADOS!Q75/DADOS!Q74))</f>
        <v>-3.9041031815177409E-2</v>
      </c>
      <c r="R74" s="12">
        <f>(LN(DADOS!R75/DADOS!R74))</f>
        <v>-3.2450001433271896E-3</v>
      </c>
      <c r="S74" s="12">
        <f>(LN(DADOS!S75/DADOS!S74))</f>
        <v>8.3927755681934176E-3</v>
      </c>
      <c r="T74" s="13">
        <f>(LN(DADOS!T75/DADOS!T74))</f>
        <v>0.22314355131420976</v>
      </c>
      <c r="U74" s="13">
        <f>(LN(DADOS!U75/DADOS!U74))</f>
        <v>-0.16705408466316621</v>
      </c>
      <c r="V74" s="13">
        <f>(LN(DADOS!V75/DADOS!V74))</f>
        <v>-5.3872989940151633E-2</v>
      </c>
      <c r="W74" s="13">
        <f>(LN(DADOS!W75/DADOS!W74))</f>
        <v>-0.27383666562972792</v>
      </c>
      <c r="X74" s="13">
        <f>(LN(DADOS!X75/DADOS!X74))</f>
        <v>6.3467878451482565E-2</v>
      </c>
      <c r="Y74" s="13">
        <f>(LN(DADOS!Y75/DADOS!Y74))</f>
        <v>-1.3110782006607539E-2</v>
      </c>
      <c r="Z74" s="13">
        <f>(LN(DADOS!Z75/DADOS!Z74))</f>
        <v>-3.7721659214235239E-3</v>
      </c>
      <c r="AA74" s="13">
        <f>(LN(DADOS!AA75/DADOS!AA74))</f>
        <v>2.4611578596566881E-2</v>
      </c>
      <c r="AB74" s="7">
        <f>DADOS!AB74/100</f>
        <v>-7.8335594676484446E-3</v>
      </c>
      <c r="AC74" s="7">
        <f t="shared" si="6"/>
        <v>0.88260775934694236</v>
      </c>
      <c r="AD74" s="7">
        <f t="shared" si="7"/>
        <v>3.6899683297445633E-2</v>
      </c>
      <c r="AE74" s="7">
        <f t="shared" si="8"/>
        <v>-0.27701654125436137</v>
      </c>
      <c r="AF74" s="28">
        <f>(LN(DADOS!AF75/DADOS!AF74))</f>
        <v>0.10919929196499201</v>
      </c>
      <c r="AG74" s="28">
        <f>(LN(DADOS!AG75/DADOS!AG74))</f>
        <v>-4.2573740976295113E-2</v>
      </c>
      <c r="AH74" s="28">
        <f>(LN(DADOS!AH75/DADOS!AH74))</f>
        <v>4.2573740976294926E-2</v>
      </c>
      <c r="AK74" s="30"/>
    </row>
    <row r="75" spans="1:37" x14ac:dyDescent="0.3">
      <c r="A75" s="2">
        <v>41699</v>
      </c>
      <c r="B75" s="27">
        <f>(LN(DADOS!B76/DADOS!B75))</f>
        <v>0.1055620066921571</v>
      </c>
      <c r="C75" s="27">
        <f>(LN(DADOS!C76/DADOS!C75))</f>
        <v>5.5484183374410495E-2</v>
      </c>
      <c r="D75" s="27">
        <f>(LN(DADOS!D76/DADOS!D75))</f>
        <v>7.4405327551364697E-2</v>
      </c>
      <c r="E75" s="27">
        <f>(LN(DADOS!E76/DADOS!E75))</f>
        <v>6.0808758334706802E-4</v>
      </c>
      <c r="F75" s="27">
        <f>(LN(DADOS!F76/DADOS!F75))</f>
        <v>4.7335742900943056E-2</v>
      </c>
      <c r="G75" s="27">
        <f>(LN(DADOS!G76/DADOS!G75))</f>
        <v>2.5295414326172962E-2</v>
      </c>
      <c r="H75" s="27">
        <f>(LN(DADOS!H76/DADOS!H75))</f>
        <v>8.4987014146894302E-2</v>
      </c>
      <c r="I75" s="32">
        <f>(LN(DADOS!I76/DADOS!I75))</f>
        <v>-2.5975486403260677E-2</v>
      </c>
      <c r="J75" s="31">
        <v>3.7522165976629196E-3</v>
      </c>
      <c r="K75" s="31">
        <v>-1.8926068186419179E-2</v>
      </c>
      <c r="L75" s="31">
        <v>-3.4641505371927506E-2</v>
      </c>
      <c r="M75" s="31">
        <v>-3.5424037732166319E-2</v>
      </c>
      <c r="N75" s="12">
        <v>1.67</v>
      </c>
      <c r="O75" s="9">
        <v>0.92</v>
      </c>
      <c r="P75" s="12">
        <f>(LN(DADOS!P76/DADOS!P75))</f>
        <v>-3.2620918169266037E-2</v>
      </c>
      <c r="Q75" s="12">
        <f>(LN(DADOS!Q76/DADOS!Q75))</f>
        <v>-3.0635064756219372E-2</v>
      </c>
      <c r="R75" s="12">
        <f>(LN(DADOS!R76/DADOS!R75))</f>
        <v>5.275484768315282E-2</v>
      </c>
      <c r="S75" s="12">
        <f>(LN(DADOS!S76/DADOS!S75))</f>
        <v>-3.3041910842847501E-2</v>
      </c>
      <c r="T75" s="13">
        <f>(LN(DADOS!T76/DADOS!T75))</f>
        <v>0</v>
      </c>
      <c r="U75" s="13">
        <f>(LN(DADOS!U76/DADOS!U75))</f>
        <v>0.19237189264745611</v>
      </c>
      <c r="V75" s="13">
        <f>(LN(DADOS!V76/DADOS!V75))</f>
        <v>3.6832454162965891E-3</v>
      </c>
      <c r="W75" s="13">
        <f>(LN(DADOS!W76/DADOS!W75))</f>
        <v>-8.6083745366001638E-3</v>
      </c>
      <c r="X75" s="13">
        <f>(LN(DADOS!X76/DADOS!X75))</f>
        <v>-1.9839301721652345E-4</v>
      </c>
      <c r="Y75" s="13">
        <f>(LN(DADOS!Y76/DADOS!Y75))</f>
        <v>-1.5444322427473631E-2</v>
      </c>
      <c r="Z75" s="13">
        <f>(LN(DADOS!Z76/DADOS!Z75))</f>
        <v>-8.6063568211197844E-2</v>
      </c>
      <c r="AA75" s="13">
        <f>(LN(DADOS!AA76/DADOS!AA75))</f>
        <v>3.9719279784573375E-2</v>
      </c>
      <c r="AB75" s="7">
        <f>DADOS!AB75/100</f>
        <v>-2.4315666489925204E-2</v>
      </c>
      <c r="AC75" s="7">
        <f t="shared" si="6"/>
        <v>0.27583686537107244</v>
      </c>
      <c r="AD75" s="7">
        <f t="shared" si="7"/>
        <v>-3.9176254329829241E-2</v>
      </c>
      <c r="AE75" s="7">
        <f t="shared" si="8"/>
        <v>3.6832454162965891E-3</v>
      </c>
      <c r="AF75" s="28">
        <f>(LN(DADOS!AF76/DADOS!AF75))</f>
        <v>7.738666361542039E-2</v>
      </c>
      <c r="AG75" s="28">
        <f>(LN(DADOS!AG76/DADOS!AG75))</f>
        <v>-3.2845843665901465E-2</v>
      </c>
      <c r="AH75" s="28">
        <f>(LN(DADOS!AH76/DADOS!AH75))</f>
        <v>3.2845843665901438E-2</v>
      </c>
      <c r="AK75" s="30"/>
    </row>
    <row r="76" spans="1:37" x14ac:dyDescent="0.3">
      <c r="A76" s="2">
        <v>41730</v>
      </c>
      <c r="B76" s="27">
        <f>(LN(DADOS!B77/DADOS!B76))</f>
        <v>6.1104481066931969E-2</v>
      </c>
      <c r="C76" s="27">
        <f>(LN(DADOS!C77/DADOS!C76))</f>
        <v>-2.5817683025940865E-2</v>
      </c>
      <c r="D76" s="27">
        <f>(LN(DADOS!D77/DADOS!D76))</f>
        <v>3.974242012216183E-2</v>
      </c>
      <c r="E76" s="27">
        <f>(LN(DADOS!E77/DADOS!E76))</f>
        <v>-8.4307106459993966E-2</v>
      </c>
      <c r="F76" s="27">
        <f>(LN(DADOS!F77/DADOS!F76))</f>
        <v>1.4871742117287822E-2</v>
      </c>
      <c r="G76" s="27">
        <f>(LN(DADOS!G77/DADOS!G76))</f>
        <v>-1.5756674740307126E-2</v>
      </c>
      <c r="H76" s="27">
        <f>(LN(DADOS!H77/DADOS!H76))</f>
        <v>4.545383360130912E-2</v>
      </c>
      <c r="I76" s="32">
        <f>(LN(DADOS!I77/DADOS!I76))</f>
        <v>7.5985906977922055E-2</v>
      </c>
      <c r="J76" s="31">
        <v>5.8846698124399507E-3</v>
      </c>
      <c r="K76" s="31">
        <v>4.6613690556129069E-3</v>
      </c>
      <c r="L76" s="31">
        <v>2.6610119702777401E-3</v>
      </c>
      <c r="M76" s="31">
        <v>-1.6557009888428155E-3</v>
      </c>
      <c r="N76" s="12">
        <v>0.78</v>
      </c>
      <c r="O76" s="9">
        <v>0.67</v>
      </c>
      <c r="P76" s="12">
        <f>(LN(DADOS!P77/DADOS!P76))</f>
        <v>-4.5180847898670329E-2</v>
      </c>
      <c r="Q76" s="12">
        <f>(LN(DADOS!Q77/DADOS!Q76))</f>
        <v>-1.2002811358547479E-2</v>
      </c>
      <c r="R76" s="12">
        <f>(LN(DADOS!R77/DADOS!R76))</f>
        <v>-1.3450797724123104E-2</v>
      </c>
      <c r="S76" s="12">
        <f>(LN(DADOS!S77/DADOS!S76))</f>
        <v>-2.351580632694689E-2</v>
      </c>
      <c r="T76" s="13">
        <f>(LN(DADOS!T77/DADOS!T76))</f>
        <v>-0.51082562376599072</v>
      </c>
      <c r="U76" s="13">
        <f>(LN(DADOS!U77/DADOS!U76))</f>
        <v>4.8790164169431834E-2</v>
      </c>
      <c r="V76" s="13">
        <f>(LN(DADOS!V77/DADOS!V76))</f>
        <v>-3.6832454162965163E-3</v>
      </c>
      <c r="W76" s="13">
        <f>(LN(DADOS!W77/DADOS!W76))</f>
        <v>-3.4448257785071386E-2</v>
      </c>
      <c r="X76" s="13">
        <f>(LN(DADOS!X77/DADOS!X76))</f>
        <v>1.2520496778138853E-2</v>
      </c>
      <c r="Y76" s="13">
        <f>(LN(DADOS!Y77/DADOS!Y76))</f>
        <v>1.4166366981981541E-2</v>
      </c>
      <c r="Z76" s="13">
        <f>(LN(DADOS!Z77/DADOS!Z76))</f>
        <v>-4.7143937770817421E-2</v>
      </c>
      <c r="AA76" s="13">
        <f>(LN(DADOS!AA77/DADOS!AA76))</f>
        <v>-3.1648210950781734E-2</v>
      </c>
      <c r="AB76" s="7">
        <f>DADOS!AB76/100</f>
        <v>-5.1961150269126205E-2</v>
      </c>
      <c r="AC76" s="7">
        <f t="shared" si="6"/>
        <v>-0.91730699966561013</v>
      </c>
      <c r="AD76" s="7">
        <f t="shared" si="7"/>
        <v>-7.5403708012827661E-3</v>
      </c>
      <c r="AE76" s="7">
        <f t="shared" si="8"/>
        <v>0.50714237834969422</v>
      </c>
      <c r="AF76" s="28">
        <f>(LN(DADOS!AF77/DADOS!AF76))</f>
        <v>2.1053409197832263E-2</v>
      </c>
      <c r="AG76" s="28">
        <f>(LN(DADOS!AG77/DADOS!AG76))</f>
        <v>-1.6562477814784014E-2</v>
      </c>
      <c r="AH76" s="28">
        <f>(LN(DADOS!AH77/DADOS!AH76))</f>
        <v>1.6562477814784187E-2</v>
      </c>
      <c r="AK76" s="30"/>
    </row>
    <row r="77" spans="1:37" x14ac:dyDescent="0.3">
      <c r="A77" s="2">
        <v>41760</v>
      </c>
      <c r="B77" s="27">
        <f>(LN(DADOS!B78/DADOS!B77))</f>
        <v>-2.2642476749759777E-2</v>
      </c>
      <c r="C77" s="27">
        <f>(LN(DADOS!C78/DADOS!C77))</f>
        <v>-7.7220460939102778E-3</v>
      </c>
      <c r="D77" s="27">
        <f>(LN(DADOS!D78/DADOS!D77))</f>
        <v>1.851585299303608E-2</v>
      </c>
      <c r="E77" s="27">
        <f>(LN(DADOS!E78/DADOS!E77))</f>
        <v>-2.0040750883446153E-2</v>
      </c>
      <c r="F77" s="27">
        <f>(LN(DADOS!F78/DADOS!F77))</f>
        <v>2.0455733085326545E-2</v>
      </c>
      <c r="G77" s="27">
        <f>(LN(DADOS!G78/DADOS!G77))</f>
        <v>-7.1231714240514426E-3</v>
      </c>
      <c r="H77" s="27">
        <f>(LN(DADOS!H78/DADOS!H77))</f>
        <v>5.1282163669195292E-3</v>
      </c>
      <c r="I77" s="32">
        <f>(LN(DADOS!I78/DADOS!I77))</f>
        <v>4.7628048989254664E-2</v>
      </c>
      <c r="J77" s="31">
        <v>-2.642893079064149E-2</v>
      </c>
      <c r="K77" s="31">
        <v>-9.3416622176487052E-3</v>
      </c>
      <c r="L77" s="31">
        <v>5.611480193328704E-4</v>
      </c>
      <c r="M77" s="31">
        <v>-2.6359043546764966E-3</v>
      </c>
      <c r="N77" s="12">
        <v>-0.13</v>
      </c>
      <c r="O77" s="9">
        <v>0.46</v>
      </c>
      <c r="P77" s="12">
        <f>(LN(DADOS!P78/DADOS!P77))</f>
        <v>-8.365372796412824E-3</v>
      </c>
      <c r="Q77" s="12">
        <f>(LN(DADOS!Q78/DADOS!Q77))</f>
        <v>1.3407823237648634E-3</v>
      </c>
      <c r="R77" s="12">
        <f>(LN(DADOS!R78/DADOS!R77))</f>
        <v>5.7679111586677989E-2</v>
      </c>
      <c r="S77" s="12">
        <f>(LN(DADOS!S78/DADOS!S77))</f>
        <v>-1.1081032324505637E-2</v>
      </c>
      <c r="T77" s="13">
        <f>(LN(DADOS!T78/DADOS!T77))</f>
        <v>0</v>
      </c>
      <c r="U77" s="13">
        <f>(LN(DADOS!U78/DADOS!U77))</f>
        <v>-7.4107972153721849E-2</v>
      </c>
      <c r="V77" s="13">
        <f>(LN(DADOS!V78/DADOS!V77))</f>
        <v>-5.6941376400138334E-2</v>
      </c>
      <c r="W77" s="13">
        <f>(LN(DADOS!W78/DADOS!W77))</f>
        <v>-0.1623873418931373</v>
      </c>
      <c r="X77" s="13">
        <f>(LN(DADOS!X78/DADOS!X77))</f>
        <v>1.077111487244942E-3</v>
      </c>
      <c r="Y77" s="13">
        <f>(LN(DADOS!Y78/DADOS!Y77))</f>
        <v>-4.6998591104230741E-3</v>
      </c>
      <c r="Z77" s="13">
        <f>(LN(DADOS!Z78/DADOS!Z77))</f>
        <v>-7.0289047948398173E-2</v>
      </c>
      <c r="AA77" s="13">
        <f>(LN(DADOS!AA78/DADOS!AA77))</f>
        <v>-3.1022896011993914E-2</v>
      </c>
      <c r="AB77" s="7">
        <f>DADOS!AB77/100</f>
        <v>-2.1229916117545811E-2</v>
      </c>
      <c r="AC77" s="7">
        <f t="shared" si="6"/>
        <v>-0.57567203616895168</v>
      </c>
      <c r="AD77" s="7">
        <f t="shared" si="7"/>
        <v>2.3793026435964992E-2</v>
      </c>
      <c r="AE77" s="7">
        <f t="shared" si="8"/>
        <v>-5.6941376400138334E-2</v>
      </c>
      <c r="AF77" s="28">
        <f>(LN(DADOS!AF78/DADOS!AF77))</f>
        <v>-1.0471299867295366E-2</v>
      </c>
      <c r="AG77" s="28">
        <f>(LN(DADOS!AG78/DADOS!AG77))</f>
        <v>-1.1613672402545116E-3</v>
      </c>
      <c r="AH77" s="28">
        <f>(LN(DADOS!AH78/DADOS!AH77))</f>
        <v>1.1613672402543155E-3</v>
      </c>
      <c r="AK77" s="30"/>
    </row>
    <row r="78" spans="1:37" x14ac:dyDescent="0.3">
      <c r="A78" s="2">
        <v>41791</v>
      </c>
      <c r="B78" s="27">
        <f>(LN(DADOS!B79/DADOS!B78))</f>
        <v>5.2263379863841462E-2</v>
      </c>
      <c r="C78" s="27">
        <f>(LN(DADOS!C79/DADOS!C78))</f>
        <v>2.2989518224698781E-2</v>
      </c>
      <c r="D78" s="27">
        <f>(LN(DADOS!D79/DADOS!D78))</f>
        <v>6.6310252881338447E-2</v>
      </c>
      <c r="E78" s="27">
        <f>(LN(DADOS!E79/DADOS!E78))</f>
        <v>-6.7499158823336523E-4</v>
      </c>
      <c r="F78" s="27">
        <f>(LN(DADOS!F79/DADOS!F78))</f>
        <v>4.4056427519233041E-2</v>
      </c>
      <c r="G78" s="27">
        <f>(LN(DADOS!G79/DADOS!G78))</f>
        <v>2.2530440151020483E-2</v>
      </c>
      <c r="H78" s="27">
        <f>(LN(DADOS!H79/DADOS!H78))</f>
        <v>7.1547151292048264E-2</v>
      </c>
      <c r="I78" s="32">
        <f>(LN(DADOS!I79/DADOS!I78))</f>
        <v>-4.7628048989254705E-2</v>
      </c>
      <c r="J78" s="31">
        <v>3.805047046702037E-3</v>
      </c>
      <c r="K78" s="31">
        <v>1.6056795782744332E-3</v>
      </c>
      <c r="L78" s="31">
        <v>-6.3178599937850147E-3</v>
      </c>
      <c r="M78" s="31">
        <v>-1.6720417850394131E-2</v>
      </c>
      <c r="N78" s="12">
        <v>-0.74</v>
      </c>
      <c r="O78" s="9">
        <v>0.4</v>
      </c>
      <c r="P78" s="12">
        <f>(LN(DADOS!P79/DADOS!P78))</f>
        <v>1.7246339428515021E-3</v>
      </c>
      <c r="Q78" s="12">
        <f>(LN(DADOS!Q79/DADOS!Q78))</f>
        <v>-1.6436258788420102E-2</v>
      </c>
      <c r="R78" s="12">
        <f>(LN(DADOS!R79/DADOS!R78))</f>
        <v>-6.9203597438632067E-2</v>
      </c>
      <c r="S78" s="12">
        <f>(LN(DADOS!S79/DADOS!S78))</f>
        <v>1.3534677216329342E-2</v>
      </c>
      <c r="T78" s="13">
        <f>(LN(DADOS!T79/DADOS!T78))</f>
        <v>0.28768207245178101</v>
      </c>
      <c r="U78" s="13">
        <f>(LN(DADOS!U79/DADOS!U78))</f>
        <v>0.14310084364067324</v>
      </c>
      <c r="V78" s="13">
        <f>(LN(DADOS!V79/DADOS!V78))</f>
        <v>1.5504186535965254E-2</v>
      </c>
      <c r="W78" s="13">
        <f>(LN(DADOS!W79/DADOS!W78))</f>
        <v>1.4802185805135365E-2</v>
      </c>
      <c r="X78" s="13">
        <f>(LN(DADOS!X79/DADOS!X78))</f>
        <v>3.4720033096031354E-2</v>
      </c>
      <c r="Y78" s="13">
        <f>(LN(DADOS!Y79/DADOS!Y78))</f>
        <v>-3.8618370243879811E-3</v>
      </c>
      <c r="Z78" s="13">
        <f>(LN(DADOS!Z79/DADOS!Z78))</f>
        <v>-2.7519933472594637E-2</v>
      </c>
      <c r="AA78" s="13">
        <f>(LN(DADOS!AA79/DADOS!AA78))</f>
        <v>-3.3222621919779594E-3</v>
      </c>
      <c r="AB78" s="7">
        <f>DADOS!AB78/100</f>
        <v>3.6818028059133301E-3</v>
      </c>
      <c r="AC78" s="7">
        <f t="shared" si="6"/>
        <v>0.55332137988290642</v>
      </c>
      <c r="AD78" s="7">
        <f t="shared" si="7"/>
        <v>-2.0525464897096168E-2</v>
      </c>
      <c r="AE78" s="7">
        <f t="shared" si="8"/>
        <v>-0.27217788591581576</v>
      </c>
      <c r="AF78" s="28">
        <f>(LN(DADOS!AF79/DADOS!AF78))</f>
        <v>-1.0582109330536859E-2</v>
      </c>
      <c r="AG78" s="28">
        <f>(LN(DADOS!AG79/DADOS!AG78))</f>
        <v>-1.7315307945575287E-2</v>
      </c>
      <c r="AH78" s="28">
        <f>(LN(DADOS!AH79/DADOS!AH78))</f>
        <v>1.7315307945575238E-2</v>
      </c>
      <c r="AK78" s="30"/>
    </row>
    <row r="79" spans="1:37" x14ac:dyDescent="0.3">
      <c r="A79" s="2">
        <v>41821</v>
      </c>
      <c r="B79" s="27">
        <f>(LN(DADOS!B80/DADOS!B79))</f>
        <v>4.6905707415502457E-2</v>
      </c>
      <c r="C79" s="27">
        <f>(LN(DADOS!C80/DADOS!C79))</f>
        <v>3.0257209165368902E-3</v>
      </c>
      <c r="D79" s="27">
        <f>(LN(DADOS!D80/DADOS!D79))</f>
        <v>8.3537351752010127E-3</v>
      </c>
      <c r="E79" s="27">
        <f>(LN(DADOS!E80/DADOS!E79))</f>
        <v>6.0902614709549829E-2</v>
      </c>
      <c r="F79" s="27">
        <f>(LN(DADOS!F80/DADOS!F79))</f>
        <v>9.836789922519457E-3</v>
      </c>
      <c r="G79" s="27">
        <f>(LN(DADOS!G80/DADOS!G79))</f>
        <v>1.594764254366254E-2</v>
      </c>
      <c r="H79" s="27">
        <f>(LN(DADOS!H80/DADOS!H79))</f>
        <v>1.3513719166722855E-2</v>
      </c>
      <c r="I79" s="32">
        <f>(LN(DADOS!I80/DADOS!I79))</f>
        <v>0.1365755350057507</v>
      </c>
      <c r="J79" s="31">
        <v>4.0578562968489294E-3</v>
      </c>
      <c r="K79" s="31">
        <v>4.3068178123101368E-3</v>
      </c>
      <c r="L79" s="31">
        <v>6.5175248868734595E-3</v>
      </c>
      <c r="M79" s="31">
        <v>1.2759202570099373E-2</v>
      </c>
      <c r="N79" s="12">
        <v>-0.61</v>
      </c>
      <c r="O79" s="9">
        <v>0.01</v>
      </c>
      <c r="P79" s="12">
        <f>(LN(DADOS!P80/DADOS!P79))</f>
        <v>5.0418349039750713E-3</v>
      </c>
      <c r="Q79" s="12">
        <f>(LN(DADOS!Q80/DADOS!Q79))</f>
        <v>2.9040721773163556E-2</v>
      </c>
      <c r="R79" s="12">
        <f>(LN(DADOS!R80/DADOS!R79))</f>
        <v>9.5405969832656062E-2</v>
      </c>
      <c r="S79" s="12">
        <f>(LN(DADOS!S80/DADOS!S79))</f>
        <v>2.9527531486427928E-2</v>
      </c>
      <c r="T79" s="13">
        <f>(LN(DADOS!T80/DADOS!T79))</f>
        <v>-0.2876820724517809</v>
      </c>
      <c r="U79" s="13">
        <f>(LN(DADOS!U80/DADOS!U79))</f>
        <v>0.12516314295400599</v>
      </c>
      <c r="V79" s="13">
        <f>(LN(DADOS!V80/DADOS!V79))</f>
        <v>-2.3347363996991177E-2</v>
      </c>
      <c r="W79" s="13">
        <f>(LN(DADOS!W80/DADOS!W79))</f>
        <v>0.38185229262087406</v>
      </c>
      <c r="X79" s="13">
        <f>(LN(DADOS!X80/DADOS!X79))</f>
        <v>-2.1015196928672507E-2</v>
      </c>
      <c r="Y79" s="13">
        <f>(LN(DADOS!Y80/DADOS!Y79))</f>
        <v>4.2983022368199515E-4</v>
      </c>
      <c r="Z79" s="13">
        <f>(LN(DADOS!Z80/DADOS!Z79))</f>
        <v>4.4240580259673111E-2</v>
      </c>
      <c r="AA79" s="13">
        <f>(LN(DADOS!AA80/DADOS!AA79))</f>
        <v>-1.0033528989577697E-2</v>
      </c>
      <c r="AB79" s="7">
        <f>DADOS!AB79/100</f>
        <v>1.1029792465194043E-2</v>
      </c>
      <c r="AC79" s="7">
        <f t="shared" si="6"/>
        <v>-1.6385143343497957</v>
      </c>
      <c r="AD79" s="7">
        <f t="shared" si="7"/>
        <v>8.7013462732504435E-3</v>
      </c>
      <c r="AE79" s="7">
        <f t="shared" si="8"/>
        <v>0.26433470845478974</v>
      </c>
      <c r="AF79" s="28">
        <f>(LN(DADOS!AF80/DADOS!AF79))</f>
        <v>0</v>
      </c>
      <c r="AG79" s="28">
        <f>(LN(DADOS!AG80/DADOS!AG79))</f>
        <v>2.6945107567021172E-2</v>
      </c>
      <c r="AH79" s="28">
        <f>(LN(DADOS!AH80/DADOS!AH79))</f>
        <v>-2.6945107567021006E-2</v>
      </c>
      <c r="AK79" s="30"/>
    </row>
    <row r="80" spans="1:37" x14ac:dyDescent="0.3">
      <c r="A80" s="2">
        <v>41852</v>
      </c>
      <c r="B80" s="27">
        <f>(LN(DADOS!B81/DADOS!B80))</f>
        <v>0.12602252889438742</v>
      </c>
      <c r="C80" s="27">
        <f>(LN(DADOS!C81/DADOS!C80))</f>
        <v>0.10596456279186808</v>
      </c>
      <c r="D80" s="27">
        <f>(LN(DADOS!D81/DADOS!D80))</f>
        <v>9.4191175697300428E-2</v>
      </c>
      <c r="E80" s="27">
        <f>(LN(DADOS!E81/DADOS!E80))</f>
        <v>-3.2938076082186712E-2</v>
      </c>
      <c r="F80" s="27">
        <f>(LN(DADOS!F81/DADOS!F80))</f>
        <v>8.4430393150019128E-2</v>
      </c>
      <c r="G80" s="27">
        <f>(LN(DADOS!G81/DADOS!G80))</f>
        <v>5.998712160511236E-2</v>
      </c>
      <c r="H80" s="27">
        <f>(LN(DADOS!H81/DADOS!H80))</f>
        <v>8.9497099338111438E-2</v>
      </c>
      <c r="I80" s="32">
        <f>(LN(DADOS!I81/DADOS!I80))</f>
        <v>-8.8947486016496172E-2</v>
      </c>
      <c r="J80" s="31">
        <v>-1.2075926608564845E-2</v>
      </c>
      <c r="K80" s="31">
        <v>-3.9768054965145898E-3</v>
      </c>
      <c r="L80" s="31">
        <v>1.2682855838462095E-2</v>
      </c>
      <c r="M80" s="31">
        <v>3.4927618062418092E-2</v>
      </c>
      <c r="N80" s="12">
        <v>-0.27</v>
      </c>
      <c r="O80" s="9">
        <v>0.25</v>
      </c>
      <c r="P80" s="12">
        <f>(LN(DADOS!P81/DADOS!P80))</f>
        <v>1.4524253962054749E-2</v>
      </c>
      <c r="Q80" s="12">
        <f>(LN(DADOS!Q81/DADOS!Q80))</f>
        <v>-1.2336522108760045E-2</v>
      </c>
      <c r="R80" s="12">
        <f>(LN(DADOS!R81/DADOS!R80))</f>
        <v>1.8035609899363723E-2</v>
      </c>
      <c r="S80" s="12">
        <f>(LN(DADOS!S81/DADOS!S80))</f>
        <v>1.8255196921898746E-2</v>
      </c>
      <c r="T80" s="13">
        <f>(LN(DADOS!T81/DADOS!T80))</f>
        <v>0</v>
      </c>
      <c r="U80" s="13">
        <f>(LN(DADOS!U81/DADOS!U80))</f>
        <v>-8.1678031014267238E-2</v>
      </c>
      <c r="V80" s="13">
        <f>(LN(DADOS!V81/DADOS!V80))</f>
        <v>-4.8396540861850211E-2</v>
      </c>
      <c r="W80" s="13">
        <f>(LN(DADOS!W81/DADOS!W80))</f>
        <v>-0.34702924113915595</v>
      </c>
      <c r="X80" s="13">
        <f>(LN(DADOS!X81/DADOS!X80))</f>
        <v>-7.0483369837663748E-2</v>
      </c>
      <c r="Y80" s="13">
        <f>(LN(DADOS!Y81/DADOS!Y80))</f>
        <v>1.2883832574545969E-3</v>
      </c>
      <c r="Z80" s="13">
        <f>(LN(DADOS!Z81/DADOS!Z80))</f>
        <v>9.7013318099865263E-3</v>
      </c>
      <c r="AA80" s="13">
        <f>(LN(DADOS!AA81/DADOS!AA80))</f>
        <v>3.306086226088821E-2</v>
      </c>
      <c r="AB80" s="7">
        <f>DADOS!AB80/100</f>
        <v>5.8299339779950839E-2</v>
      </c>
      <c r="AC80" s="7">
        <f t="shared" si="6"/>
        <v>1.0970912087236095</v>
      </c>
      <c r="AD80" s="7">
        <f t="shared" si="7"/>
        <v>4.7003544670982937E-2</v>
      </c>
      <c r="AE80" s="7">
        <f t="shared" si="8"/>
        <v>-4.8396540861850211E-2</v>
      </c>
      <c r="AF80" s="28">
        <f>(LN(DADOS!AF81/DADOS!AF80))</f>
        <v>-2.150620522096373E-2</v>
      </c>
      <c r="AG80" s="28">
        <f>(LN(DADOS!AG81/DADOS!AG80))</f>
        <v>-1.5888267484003651E-2</v>
      </c>
      <c r="AH80" s="28">
        <f>(LN(DADOS!AH81/DADOS!AH80))</f>
        <v>1.5888267484003602E-2</v>
      </c>
      <c r="AK80" s="30"/>
    </row>
    <row r="81" spans="1:37" x14ac:dyDescent="0.3">
      <c r="A81" s="2">
        <v>41883</v>
      </c>
      <c r="B81" s="27">
        <f>(LN(DADOS!B82/DADOS!B81))</f>
        <v>-0.14415954823369476</v>
      </c>
      <c r="C81" s="27">
        <f>(LN(DADOS!C82/DADOS!C81))</f>
        <v>-0.14918116429165032</v>
      </c>
      <c r="D81" s="27">
        <f>(LN(DADOS!D82/DADOS!D81))</f>
        <v>-0.12181734071101642</v>
      </c>
      <c r="E81" s="27">
        <f>(LN(DADOS!E82/DADOS!E81))</f>
        <v>-4.9118517480541697E-2</v>
      </c>
      <c r="F81" s="27">
        <f>(LN(DADOS!F82/DADOS!F81))</f>
        <v>-6.4658475555036454E-2</v>
      </c>
      <c r="G81" s="27">
        <f>(LN(DADOS!G82/DADOS!G81))</f>
        <v>-4.0994088038321989E-2</v>
      </c>
      <c r="H81" s="27">
        <f>(LN(DADOS!H82/DADOS!H81))</f>
        <v>-0.13550590018776384</v>
      </c>
      <c r="I81" s="32">
        <f>(LN(DADOS!I82/DADOS!I81))</f>
        <v>4.5462374076757413E-2</v>
      </c>
      <c r="J81" s="31">
        <v>-1.2713543160738144E-2</v>
      </c>
      <c r="K81" s="31">
        <v>4.0970118589686745E-4</v>
      </c>
      <c r="L81" s="31">
        <v>4.9120330620839869E-3</v>
      </c>
      <c r="M81" s="31">
        <v>-5.8496067634360659E-4</v>
      </c>
      <c r="N81" s="12">
        <v>0.2</v>
      </c>
      <c r="O81" s="9">
        <v>0.56999999999999995</v>
      </c>
      <c r="P81" s="12">
        <f>(LN(DADOS!P82/DADOS!P81))</f>
        <v>9.1949515292592283E-3</v>
      </c>
      <c r="Q81" s="12">
        <f>(LN(DADOS!Q82/DADOS!Q81))</f>
        <v>9.0198826053374467E-2</v>
      </c>
      <c r="R81" s="12">
        <f>(LN(DADOS!R82/DADOS!R81))</f>
        <v>-6.6069140757411748E-3</v>
      </c>
      <c r="S81" s="12">
        <f>(LN(DADOS!S82/DADOS!S81))</f>
        <v>-1.2087985480193218E-2</v>
      </c>
      <c r="T81" s="13">
        <f>(LN(DADOS!T82/DADOS!T81))</f>
        <v>-0.40546510810816427</v>
      </c>
      <c r="U81" s="13">
        <f>(LN(DADOS!U82/DADOS!U81))</f>
        <v>0.19290366612449145</v>
      </c>
      <c r="V81" s="13">
        <f>(LN(DADOS!V82/DADOS!V81))</f>
        <v>4.4451762570833796E-2</v>
      </c>
      <c r="W81" s="13">
        <f>(LN(DADOS!W82/DADOS!W81))</f>
        <v>0.30853982394561913</v>
      </c>
      <c r="X81" s="13">
        <f>(LN(DADOS!X82/DADOS!X81))</f>
        <v>-3.5102418159281307E-2</v>
      </c>
      <c r="Y81" s="13">
        <f>(LN(DADOS!Y82/DADOS!Y81))</f>
        <v>3.855220024432832E-3</v>
      </c>
      <c r="Z81" s="13">
        <f>(LN(DADOS!Z82/DADOS!Z81))</f>
        <v>9.8479546905564944E-2</v>
      </c>
      <c r="AA81" s="13">
        <f>(LN(DADOS!AA82/DADOS!AA81))</f>
        <v>2.8848154337658343E-2</v>
      </c>
      <c r="AB81" s="7">
        <f>DADOS!AB81/100</f>
        <v>3.1084043086493266E-2</v>
      </c>
      <c r="AC81" s="7">
        <f t="shared" si="6"/>
        <v>-0.54749962501841221</v>
      </c>
      <c r="AD81" s="7">
        <f t="shared" si="7"/>
        <v>1.2128582484394537E-2</v>
      </c>
      <c r="AE81" s="7">
        <f t="shared" si="8"/>
        <v>0.44991687067899805</v>
      </c>
      <c r="AF81" s="28">
        <f>(LN(DADOS!AF82/DADOS!AF81))</f>
        <v>-5.5880458394456614E-2</v>
      </c>
      <c r="AG81" s="28">
        <f>(LN(DADOS!AG82/DADOS!AG81))</f>
        <v>8.2245258090992993E-2</v>
      </c>
      <c r="AH81" s="28">
        <f>(LN(DADOS!AH82/DADOS!AH81))</f>
        <v>-8.2245258090993215E-2</v>
      </c>
      <c r="AK81" s="30"/>
    </row>
    <row r="82" spans="1:37" x14ac:dyDescent="0.3">
      <c r="A82" s="2">
        <v>41913</v>
      </c>
      <c r="B82" s="27">
        <f>(LN(DADOS!B83/DADOS!B82))</f>
        <v>3.6920588614048074E-2</v>
      </c>
      <c r="C82" s="27">
        <f>(LN(DADOS!C83/DADOS!C82))</f>
        <v>-1.5785322930497267E-3</v>
      </c>
      <c r="D82" s="27">
        <f>(LN(DADOS!D83/DADOS!D82))</f>
        <v>-4.237686991086257E-2</v>
      </c>
      <c r="E82" s="27">
        <f>(LN(DADOS!E83/DADOS!E82))</f>
        <v>-6.2262394150979878E-3</v>
      </c>
      <c r="F82" s="27">
        <f>(LN(DADOS!F83/DADOS!F82))</f>
        <v>5.7798004523728484E-2</v>
      </c>
      <c r="G82" s="27">
        <f>(LN(DADOS!G83/DADOS!G82))</f>
        <v>3.9697596486487685E-2</v>
      </c>
      <c r="H82" s="27">
        <f>(LN(DADOS!H83/DADOS!H82))</f>
        <v>-3.1771367626000885E-2</v>
      </c>
      <c r="I82" s="32">
        <f>(LN(DADOS!I83/DADOS!I82))</f>
        <v>4.3485111939738676E-2</v>
      </c>
      <c r="J82" s="31">
        <v>4.3025197123353072E-2</v>
      </c>
      <c r="K82" s="31">
        <v>2.4305723635722941E-2</v>
      </c>
      <c r="L82" s="31">
        <v>1.1220289736767102E-2</v>
      </c>
      <c r="M82" s="31">
        <v>8.858804296482177E-3</v>
      </c>
      <c r="N82" s="12">
        <v>0.28000000000000003</v>
      </c>
      <c r="O82" s="9">
        <v>0.42</v>
      </c>
      <c r="P82" s="12">
        <f>(LN(DADOS!P83/DADOS!P82))</f>
        <v>3.5956959178429858E-2</v>
      </c>
      <c r="Q82" s="12">
        <f>(LN(DADOS!Q83/DADOS!Q82))</f>
        <v>-2.7782335242124293E-3</v>
      </c>
      <c r="R82" s="12">
        <f>(LN(DADOS!R83/DADOS!R82))</f>
        <v>3.4438023910331884E-2</v>
      </c>
      <c r="S82" s="12">
        <f>(LN(DADOS!S83/DADOS!S82))</f>
        <v>7.6056230665514845E-3</v>
      </c>
      <c r="T82" s="13">
        <f>(LN(DADOS!T83/DADOS!T82))</f>
        <v>0</v>
      </c>
      <c r="U82" s="13">
        <f>(LN(DADOS!U83/DADOS!U82))</f>
        <v>-0.23638877806423023</v>
      </c>
      <c r="V82" s="13">
        <f>(LN(DADOS!V83/DADOS!V82))</f>
        <v>-9.5310179804324893E-2</v>
      </c>
      <c r="W82" s="13">
        <f>(LN(DADOS!W83/DADOS!W82))</f>
        <v>-0.15058052251855283</v>
      </c>
      <c r="X82" s="13">
        <f>(LN(DADOS!X83/DADOS!X82))</f>
        <v>-9.9287610471154156E-2</v>
      </c>
      <c r="Y82" s="13">
        <f>(LN(DADOS!Y83/DADOS!Y82))</f>
        <v>-1.4642811153430149E-2</v>
      </c>
      <c r="Z82" s="13">
        <f>(LN(DADOS!Z83/DADOS!Z82))</f>
        <v>-5.4111798839627219E-3</v>
      </c>
      <c r="AA82" s="13">
        <f>(LN(DADOS!AA83/DADOS!AA82))</f>
        <v>1.2559034776493835E-2</v>
      </c>
      <c r="AB82" s="7">
        <f>DADOS!AB82/100</f>
        <v>-7.2856097792958433E-3</v>
      </c>
      <c r="AC82" s="7">
        <f t="shared" si="6"/>
        <v>-0.5142123800501418</v>
      </c>
      <c r="AD82" s="7">
        <f t="shared" si="7"/>
        <v>-3.4166392826870895E-2</v>
      </c>
      <c r="AE82" s="7">
        <f t="shared" si="8"/>
        <v>-9.5310179804324893E-2</v>
      </c>
      <c r="AF82" s="28">
        <f>(LN(DADOS!AF83/DADOS!AF82))</f>
        <v>-7.1458963982144866E-2</v>
      </c>
      <c r="AG82" s="28">
        <f>(LN(DADOS!AG83/DADOS!AG82))</f>
        <v>-9.0941892431434905E-3</v>
      </c>
      <c r="AH82" s="28">
        <f>(LN(DADOS!AH83/DADOS!AH82))</f>
        <v>9.0941892431434575E-3</v>
      </c>
      <c r="AK82" s="30"/>
    </row>
    <row r="83" spans="1:37" x14ac:dyDescent="0.3">
      <c r="A83" s="2">
        <v>41944</v>
      </c>
      <c r="B83" s="27">
        <f>(LN(DADOS!B84/DADOS!B83))</f>
        <v>4.9168534321464202E-2</v>
      </c>
      <c r="C83" s="27">
        <f>(LN(DADOS!C84/DADOS!C83))</f>
        <v>-2.2365149459580052E-2</v>
      </c>
      <c r="D83" s="27">
        <f>(LN(DADOS!D84/DADOS!D83))</f>
        <v>6.8062417199305836E-2</v>
      </c>
      <c r="E83" s="27">
        <f>(LN(DADOS!E84/DADOS!E83))</f>
        <v>-2.6012011413765631E-2</v>
      </c>
      <c r="F83" s="27">
        <f>(LN(DADOS!F84/DADOS!F83))</f>
        <v>2.645846153943009E-2</v>
      </c>
      <c r="G83" s="27">
        <f>(LN(DADOS!G84/DADOS!G83))</f>
        <v>1.3290034923038941E-2</v>
      </c>
      <c r="H83" s="27">
        <f>(LN(DADOS!H84/DADOS!H83))</f>
        <v>3.667849279010163E-2</v>
      </c>
      <c r="I83" s="32">
        <f>(LN(DADOS!I84/DADOS!I83))</f>
        <v>-0.1124779834266902</v>
      </c>
      <c r="J83" s="31">
        <v>2.2912257458446179E-2</v>
      </c>
      <c r="K83" s="31">
        <v>2.1797190416887061E-2</v>
      </c>
      <c r="L83" s="31">
        <v>1.7876690306556062E-2</v>
      </c>
      <c r="M83" s="31">
        <v>8.7372471240708335E-3</v>
      </c>
      <c r="N83" s="12">
        <v>0.98</v>
      </c>
      <c r="O83" s="9">
        <v>0.51</v>
      </c>
      <c r="P83" s="12">
        <f>(LN(DADOS!P84/DADOS!P83))</f>
        <v>2.2360386466944219E-2</v>
      </c>
      <c r="Q83" s="12">
        <f>(LN(DADOS!Q84/DADOS!Q83))</f>
        <v>4.6328449206788455E-2</v>
      </c>
      <c r="R83" s="12">
        <f>(LN(DADOS!R84/DADOS!R83))</f>
        <v>-9.0928211865074618E-2</v>
      </c>
      <c r="S83" s="12">
        <f>(LN(DADOS!S84/DADOS!S83))</f>
        <v>4.2852919932109185E-2</v>
      </c>
      <c r="T83" s="13">
        <f>(LN(DADOS!T84/DADOS!T83))</f>
        <v>0</v>
      </c>
      <c r="U83" s="13">
        <f>(LN(DADOS!U84/DADOS!U83))</f>
        <v>0.16362942378180212</v>
      </c>
      <c r="V83" s="13">
        <f>(LN(DADOS!V84/DADOS!V83))</f>
        <v>1.2959144642505336E-2</v>
      </c>
      <c r="W83" s="13">
        <f>(LN(DADOS!W84/DADOS!W83))</f>
        <v>-5.118075992375222E-2</v>
      </c>
      <c r="X83" s="13">
        <f>(LN(DADOS!X84/DADOS!X83))</f>
        <v>-0.10760104377797364</v>
      </c>
      <c r="Y83" s="13">
        <f>(LN(DADOS!Y84/DADOS!Y83))</f>
        <v>-1.8389309797211439E-2</v>
      </c>
      <c r="Z83" s="13">
        <f>(LN(DADOS!Z84/DADOS!Z83))</f>
        <v>2.2355928412709464E-2</v>
      </c>
      <c r="AA83" s="13">
        <f>(LN(DADOS!AA84/DADOS!AA83))</f>
        <v>2.3131332023418927E-2</v>
      </c>
      <c r="AB83" s="7">
        <f>DADOS!AB83/100</f>
        <v>1.2519305570883387E-2</v>
      </c>
      <c r="AC83" s="7">
        <f t="shared" si="6"/>
        <v>1.3501544191322787</v>
      </c>
      <c r="AD83" s="7">
        <f t="shared" si="7"/>
        <v>-1.4175010334375345E-2</v>
      </c>
      <c r="AE83" s="7">
        <f t="shared" si="8"/>
        <v>1.2959144642505336E-2</v>
      </c>
      <c r="AF83" s="28">
        <f>(LN(DADOS!AF84/DADOS!AF83))</f>
        <v>-2.5001302205417155E-2</v>
      </c>
      <c r="AG83" s="28">
        <f>(LN(DADOS!AG84/DADOS!AG83))</f>
        <v>3.4583184027695058E-2</v>
      </c>
      <c r="AH83" s="28">
        <f>(LN(DADOS!AH84/DADOS!AH83))</f>
        <v>-3.4583184027694995E-2</v>
      </c>
      <c r="AK83" s="30"/>
    </row>
    <row r="84" spans="1:37" x14ac:dyDescent="0.3">
      <c r="A84" s="2">
        <v>41974</v>
      </c>
      <c r="B84" s="27">
        <f>(LN(DADOS!B85/DADOS!B84))</f>
        <v>-9.2950905660989416E-2</v>
      </c>
      <c r="C84" s="27">
        <f>(LN(DADOS!C85/DADOS!C84))</f>
        <v>-0.11455722640750074</v>
      </c>
      <c r="D84" s="27">
        <f>(LN(DADOS!D85/DADOS!D84))</f>
        <v>-4.1574261108355465E-2</v>
      </c>
      <c r="E84" s="27">
        <f>(LN(DADOS!E85/DADOS!E84))</f>
        <v>-2.3055776299925852E-2</v>
      </c>
      <c r="F84" s="27">
        <f>(LN(DADOS!F85/DADOS!F84))</f>
        <v>-5.8487704111706722E-2</v>
      </c>
      <c r="G84" s="27">
        <f>(LN(DADOS!G85/DADOS!G84))</f>
        <v>-4.3917274439562261E-2</v>
      </c>
      <c r="H84" s="27">
        <f>(LN(DADOS!H85/DADOS!H84))</f>
        <v>-3.740418222688336E-2</v>
      </c>
      <c r="I84" s="32">
        <f>(LN(DADOS!I85/DADOS!I84))</f>
        <v>0.13353139262452257</v>
      </c>
      <c r="J84" s="31">
        <v>1.5922116049648237E-3</v>
      </c>
      <c r="K84" s="31">
        <v>-3.7544413936612033E-3</v>
      </c>
      <c r="L84" s="31">
        <v>-8.9172860775896465E-3</v>
      </c>
      <c r="M84" s="31">
        <v>-1.3824191105337032E-2</v>
      </c>
      <c r="N84" s="12">
        <v>0.62</v>
      </c>
      <c r="O84" s="9">
        <v>0.78</v>
      </c>
      <c r="P84" s="12">
        <f>(LN(DADOS!P85/DADOS!P84))</f>
        <v>1.7638614162076873E-2</v>
      </c>
      <c r="Q84" s="12">
        <f>(LN(DADOS!Q85/DADOS!Q84))</f>
        <v>3.6850209755461806E-2</v>
      </c>
      <c r="R84" s="12">
        <f>(LN(DADOS!R85/DADOS!R84))</f>
        <v>-0.12924628393928089</v>
      </c>
      <c r="S84" s="12">
        <f>(LN(DADOS!S85/DADOS!S84))</f>
        <v>1.3480984227505651E-3</v>
      </c>
      <c r="T84" s="13">
        <f>(LN(DADOS!T85/DADOS!T84))</f>
        <v>0.40546510810816438</v>
      </c>
      <c r="U84" s="13">
        <f>(LN(DADOS!U85/DADOS!U84))</f>
        <v>0.18859116980754997</v>
      </c>
      <c r="V84" s="13">
        <f>(LN(DADOS!V85/DADOS!V84))</f>
        <v>-5.287575204794779E-2</v>
      </c>
      <c r="W84" s="13">
        <f>(LN(DADOS!W85/DADOS!W84))</f>
        <v>0.36489314484311852</v>
      </c>
      <c r="X84" s="13">
        <f>(LN(DADOS!X85/DADOS!X84))</f>
        <v>-0.24552570010466149</v>
      </c>
      <c r="Y84" s="13">
        <f>(LN(DADOS!Y85/DADOS!Y84))</f>
        <v>-1.0215500784451884E-2</v>
      </c>
      <c r="Z84" s="13">
        <f>(LN(DADOS!Z85/DADOS!Z84))</f>
        <v>-7.1643585597691503E-2</v>
      </c>
      <c r="AA84" s="13">
        <f>(LN(DADOS!AA85/DADOS!AA84))</f>
        <v>2.5584540700638949E-2</v>
      </c>
      <c r="AB84" s="7">
        <f>DADOS!AB84/100</f>
        <v>2.6538191536186239E-3</v>
      </c>
      <c r="AC84" s="7">
        <f t="shared" si="6"/>
        <v>-1.6280216588543825</v>
      </c>
      <c r="AD84" s="7">
        <f t="shared" si="7"/>
        <v>-1.5416402710301856E-2</v>
      </c>
      <c r="AE84" s="7">
        <f t="shared" si="8"/>
        <v>-0.4583408601561122</v>
      </c>
      <c r="AF84" s="28">
        <f>(LN(DADOS!AF85/DADOS!AF84))</f>
        <v>1.2578782206859965E-2</v>
      </c>
      <c r="AG84" s="28">
        <f>(LN(DADOS!AG85/DADOS!AG84))</f>
        <v>2.4312328570397106E-2</v>
      </c>
      <c r="AH84" s="28">
        <f>(LN(DADOS!AH85/DADOS!AH84))</f>
        <v>-2.431232857039695E-2</v>
      </c>
      <c r="AK84" s="30"/>
    </row>
    <row r="85" spans="1:37" x14ac:dyDescent="0.3">
      <c r="A85" s="2">
        <v>42005</v>
      </c>
      <c r="B85" s="27">
        <f>(LN(DADOS!B86/DADOS!B85))</f>
        <v>-5.537314539706182E-2</v>
      </c>
      <c r="C85" s="27">
        <f>(LN(DADOS!C86/DADOS!C85))</f>
        <v>-9.4947926585366063E-2</v>
      </c>
      <c r="D85" s="27">
        <f>(LN(DADOS!D86/DADOS!D85))</f>
        <v>-9.7613924868023505E-2</v>
      </c>
      <c r="E85" s="27">
        <f>(LN(DADOS!E86/DADOS!E85))</f>
        <v>-0.10035202308122333</v>
      </c>
      <c r="F85" s="27">
        <f>(LN(DADOS!F86/DADOS!F85))</f>
        <v>-2.6536811144353616E-2</v>
      </c>
      <c r="G85" s="27">
        <f>(LN(DADOS!G86/DADOS!G85))</f>
        <v>-2.5113021736644318E-3</v>
      </c>
      <c r="H85" s="27">
        <f>(LN(DADOS!H86/DADOS!H85))</f>
        <v>-0.11732941804824222</v>
      </c>
      <c r="I85" s="32">
        <f>(LN(DADOS!I86/DADOS!I85))</f>
        <v>-3.1748698314580187E-2</v>
      </c>
      <c r="J85" s="31">
        <v>-2.2838151904278261E-2</v>
      </c>
      <c r="K85" s="31">
        <v>-2.4704442808682555E-2</v>
      </c>
      <c r="L85" s="31">
        <v>-2.6929180671607024E-2</v>
      </c>
      <c r="M85" s="31">
        <v>-3.0657162701798829E-2</v>
      </c>
      <c r="N85" s="12">
        <v>0.76</v>
      </c>
      <c r="O85" s="9">
        <v>1.24</v>
      </c>
      <c r="P85" s="12">
        <f>(LN(DADOS!P86/DADOS!P85))</f>
        <v>-3.5058066839282601E-2</v>
      </c>
      <c r="Q85" s="12">
        <f>(LN(DADOS!Q86/DADOS!Q85))</f>
        <v>2.2938808591870968E-3</v>
      </c>
      <c r="R85" s="12">
        <f>(LN(DADOS!R86/DADOS!R85))</f>
        <v>4.550633563996289E-3</v>
      </c>
      <c r="S85" s="12">
        <f>(LN(DADOS!S86/DADOS!S85))</f>
        <v>-2.7709089842350588E-2</v>
      </c>
      <c r="T85" s="13">
        <f>(LN(DADOS!T86/DADOS!T85))</f>
        <v>0</v>
      </c>
      <c r="U85" s="13">
        <f>(LN(DADOS!U86/DADOS!U85))</f>
        <v>-0.15154989812720093</v>
      </c>
      <c r="V85" s="13">
        <f>(LN(DADOS!V86/DADOS!V85))</f>
        <v>-0.16172073868780365</v>
      </c>
      <c r="W85" s="13">
        <f>(LN(DADOS!W86/DADOS!W85))</f>
        <v>8.8182565880092795E-2</v>
      </c>
      <c r="X85" s="13">
        <f>(LN(DADOS!X86/DADOS!X85))</f>
        <v>-0.22762312606190943</v>
      </c>
      <c r="Y85" s="13">
        <f>(LN(DADOS!Y86/DADOS!Y85))</f>
        <v>-7.168489478612516E-3</v>
      </c>
      <c r="Z85" s="13">
        <f>(LN(DADOS!Z86/DADOS!Z85))</f>
        <v>-1.5492041778553308E-2</v>
      </c>
      <c r="AA85" s="13">
        <f>(LN(DADOS!AA86/DADOS!AA85))</f>
        <v>3.5040081115795957E-2</v>
      </c>
      <c r="AB85" s="7">
        <f>DADOS!AB85/100</f>
        <v>-3.0421696761175808E-2</v>
      </c>
      <c r="AC85" s="7">
        <f t="shared" si="6"/>
        <v>0.34966265391803519</v>
      </c>
      <c r="AD85" s="7">
        <f t="shared" si="7"/>
        <v>-7.8190107975205682E-3</v>
      </c>
      <c r="AE85" s="7">
        <f t="shared" si="8"/>
        <v>-0.16172073868780365</v>
      </c>
      <c r="AF85" s="28">
        <f>(LN(DADOS!AF86/DADOS!AF85))</f>
        <v>-1.2578782206860073E-2</v>
      </c>
      <c r="AG85" s="28">
        <f>(LN(DADOS!AG86/DADOS!AG85))</f>
        <v>-1.7127938416103539E-2</v>
      </c>
      <c r="AH85" s="28">
        <f>(LN(DADOS!AH86/DADOS!AH85))</f>
        <v>1.7127938416103529E-2</v>
      </c>
      <c r="AK85" s="30"/>
    </row>
    <row r="86" spans="1:37" x14ac:dyDescent="0.3">
      <c r="A86" s="2">
        <v>42036</v>
      </c>
      <c r="B86" s="27">
        <f>(LN(DADOS!B87/DADOS!B86))</f>
        <v>0.11473425280702494</v>
      </c>
      <c r="C86" s="27">
        <f>(LN(DADOS!C87/DADOS!C86))</f>
        <v>9.6757881830605519E-2</v>
      </c>
      <c r="D86" s="27">
        <f>(LN(DADOS!D87/DADOS!D86))</f>
        <v>7.376867600147817E-2</v>
      </c>
      <c r="E86" s="27">
        <f>(LN(DADOS!E87/DADOS!E86))</f>
        <v>0.10833754646015101</v>
      </c>
      <c r="F86" s="27">
        <f>(LN(DADOS!F87/DADOS!F86))</f>
        <v>3.3248245732340517E-2</v>
      </c>
      <c r="G86" s="27">
        <f>(LN(DADOS!G87/DADOS!G86))</f>
        <v>4.6028432556028863E-2</v>
      </c>
      <c r="H86" s="27">
        <f>(LN(DADOS!H87/DADOS!H86))</f>
        <v>8.7113412600146309E-2</v>
      </c>
      <c r="I86" s="32">
        <f>(LN(DADOS!I87/DADOS!I86))</f>
        <v>-0.12588024588900296</v>
      </c>
      <c r="J86" s="31">
        <v>6.9423418127163771E-3</v>
      </c>
      <c r="K86" s="31">
        <v>6.9510044497349162E-3</v>
      </c>
      <c r="L86" s="31">
        <v>1.3363498869967206E-2</v>
      </c>
      <c r="M86" s="31">
        <v>3.0423926847292643E-2</v>
      </c>
      <c r="N86" s="12">
        <v>0.27</v>
      </c>
      <c r="O86" s="9">
        <v>1.22</v>
      </c>
      <c r="P86" s="12">
        <f>(LN(DADOS!P87/DADOS!P86))</f>
        <v>5.594334686178052E-2</v>
      </c>
      <c r="Q86" s="12">
        <f>(LN(DADOS!Q87/DADOS!Q86))</f>
        <v>7.7974687910735765E-2</v>
      </c>
      <c r="R86" s="12">
        <f>(LN(DADOS!R87/DADOS!R86))</f>
        <v>-5.123355544670407E-2</v>
      </c>
      <c r="S86" s="12">
        <f>(LN(DADOS!S87/DADOS!S86))</f>
        <v>4.0331173652098616E-2</v>
      </c>
      <c r="T86" s="13">
        <f>(LN(DADOS!T87/DADOS!T86))</f>
        <v>-0.40546510810816427</v>
      </c>
      <c r="U86" s="13">
        <f>(LN(DADOS!U87/DADOS!U86))</f>
        <v>0.11980119981262058</v>
      </c>
      <c r="V86" s="13">
        <f>(LN(DADOS!V87/DADOS!V86))</f>
        <v>5.1825067864586155E-2</v>
      </c>
      <c r="W86" s="13">
        <f>(LN(DADOS!W87/DADOS!W86))</f>
        <v>-0.45232580442635084</v>
      </c>
      <c r="X86" s="13">
        <f>(LN(DADOS!X87/DADOS!X86))</f>
        <v>6.8738709584452176E-2</v>
      </c>
      <c r="Y86" s="13">
        <f>(LN(DADOS!Y87/DADOS!Y86))</f>
        <v>-6.1186830185659555E-2</v>
      </c>
      <c r="Z86" s="13">
        <f>(LN(DADOS!Z87/DADOS!Z86))</f>
        <v>9.0806526357463391E-3</v>
      </c>
      <c r="AA86" s="13">
        <f>(LN(DADOS!AA87/DADOS!AA86))</f>
        <v>-1.2996572827180248E-2</v>
      </c>
      <c r="AB86" s="7">
        <f>DADOS!AB86/100</f>
        <v>-8.9679555717733561E-2</v>
      </c>
      <c r="AC86" s="7">
        <f t="shared" si="6"/>
        <v>1.5305723844250139</v>
      </c>
      <c r="AD86" s="7">
        <f t="shared" si="7"/>
        <v>2.3481585034576265E-2</v>
      </c>
      <c r="AE86" s="7">
        <f t="shared" si="8"/>
        <v>0.45729017597275046</v>
      </c>
      <c r="AF86" s="28">
        <f>(LN(DADOS!AF87/DADOS!AF86))</f>
        <v>9.6460266187562108E-2</v>
      </c>
      <c r="AG86" s="28">
        <f>(LN(DADOS!AG87/DADOS!AG86))</f>
        <v>6.7922955479113187E-2</v>
      </c>
      <c r="AH86" s="28">
        <f>(LN(DADOS!AH87/DADOS!AH86))</f>
        <v>-6.7922955479113201E-2</v>
      </c>
      <c r="AK86" s="30"/>
    </row>
    <row r="87" spans="1:37" x14ac:dyDescent="0.3">
      <c r="A87" s="2">
        <v>42064</v>
      </c>
      <c r="B87" s="27">
        <f>(LN(DADOS!B88/DADOS!B87))</f>
        <v>-5.9335995698963535E-3</v>
      </c>
      <c r="C87" s="27">
        <f>(LN(DADOS!C88/DADOS!C87))</f>
        <v>5.2829184828157495E-2</v>
      </c>
      <c r="D87" s="27">
        <f>(LN(DADOS!D88/DADOS!D87))</f>
        <v>3.6394576643088809E-2</v>
      </c>
      <c r="E87" s="27">
        <f>(LN(DADOS!E88/DADOS!E87))</f>
        <v>6.9137474191274043E-2</v>
      </c>
      <c r="F87" s="27">
        <f>(LN(DADOS!F88/DADOS!F87))</f>
        <v>9.9834439841832052E-3</v>
      </c>
      <c r="G87" s="27">
        <f>(LN(DADOS!G88/DADOS!G87))</f>
        <v>3.5695613626818085E-2</v>
      </c>
      <c r="H87" s="27">
        <f>(LN(DADOS!H88/DADOS!H87))</f>
        <v>3.23914957912355E-2</v>
      </c>
      <c r="I87" s="32">
        <f>(LN(DADOS!I88/DADOS!I87))</f>
        <v>0.23767165187711956</v>
      </c>
      <c r="J87" s="31">
        <v>-2.4463127175936485E-3</v>
      </c>
      <c r="K87" s="31">
        <v>5.5958922426492608E-3</v>
      </c>
      <c r="L87" s="31">
        <v>1.0808500850763339E-2</v>
      </c>
      <c r="M87" s="31">
        <v>1.1911263681425224E-2</v>
      </c>
      <c r="N87" s="12">
        <v>0.98</v>
      </c>
      <c r="O87" s="9">
        <v>1.32</v>
      </c>
      <c r="P87" s="12">
        <f>(LN(DADOS!P88/DADOS!P87))</f>
        <v>8.0837341599474033E-2</v>
      </c>
      <c r="Q87" s="12">
        <f>(LN(DADOS!Q88/DADOS!Q87))</f>
        <v>0.10848259125033193</v>
      </c>
      <c r="R87" s="12">
        <f>(LN(DADOS!R88/DADOS!R87))</f>
        <v>0.11924221214398219</v>
      </c>
      <c r="S87" s="12">
        <f>(LN(DADOS!S88/DADOS!S87))</f>
        <v>8.0598060263622692E-2</v>
      </c>
      <c r="T87" s="13">
        <f>(LN(DADOS!T88/DADOS!T87))</f>
        <v>0.40546510810816438</v>
      </c>
      <c r="U87" s="13">
        <f>(LN(DADOS!U88/DADOS!U87))</f>
        <v>3.174869831458027E-2</v>
      </c>
      <c r="V87" s="13">
        <f>(LN(DADOS!V88/DADOS!V87))</f>
        <v>2.9852963149681128E-2</v>
      </c>
      <c r="W87" s="13">
        <f>(LN(DADOS!W88/DADOS!W87))</f>
        <v>0.13643197945349314</v>
      </c>
      <c r="X87" s="13">
        <f>(LN(DADOS!X88/DADOS!X87))</f>
        <v>-5.6112279211640352E-2</v>
      </c>
      <c r="Y87" s="13">
        <f>(LN(DADOS!Y88/DADOS!Y87))</f>
        <v>-1.9305618894153422E-2</v>
      </c>
      <c r="Z87" s="13">
        <f>(LN(DADOS!Z88/DADOS!Z87))</f>
        <v>-5.1636453513803193E-2</v>
      </c>
      <c r="AA87" s="13">
        <f>(LN(DADOS!AA88/DADOS!AA87))</f>
        <v>1.8719049101246353E-2</v>
      </c>
      <c r="AB87" s="7">
        <f>DADOS!AB87/100</f>
        <v>-8.7834109599371754E-2</v>
      </c>
      <c r="AC87" s="7">
        <f t="shared" si="6"/>
        <v>-2.8777274638051291</v>
      </c>
      <c r="AD87" s="7">
        <f t="shared" si="7"/>
        <v>1.4357576399018872E-2</v>
      </c>
      <c r="AE87" s="7">
        <f t="shared" si="8"/>
        <v>-0.37561214495848327</v>
      </c>
      <c r="AF87" s="28">
        <f>(LN(DADOS!AF88/DADOS!AF87))</f>
        <v>7.738666361542039E-2</v>
      </c>
      <c r="AG87" s="28">
        <f>(LN(DADOS!AG88/DADOS!AG87))</f>
        <v>9.3909446022671275E-2</v>
      </c>
      <c r="AH87" s="28">
        <f>(LN(DADOS!AH88/DADOS!AH87))</f>
        <v>-9.3909446022671317E-2</v>
      </c>
      <c r="AK87" s="30"/>
    </row>
    <row r="88" spans="1:37" x14ac:dyDescent="0.3">
      <c r="A88" s="2">
        <v>42095</v>
      </c>
      <c r="B88" s="27">
        <f>(LN(DADOS!B89/DADOS!B88))</f>
        <v>8.6563333970005443E-2</v>
      </c>
      <c r="C88" s="27">
        <f>(LN(DADOS!C89/DADOS!C88))</f>
        <v>-3.3132934852433495E-2</v>
      </c>
      <c r="D88" s="27">
        <f>(LN(DADOS!D89/DADOS!D88))</f>
        <v>6.8464323841109578E-2</v>
      </c>
      <c r="E88" s="27">
        <f>(LN(DADOS!E89/DADOS!E88))</f>
        <v>5.7045946877000341E-2</v>
      </c>
      <c r="F88" s="27">
        <f>(LN(DADOS!F89/DADOS!F88))</f>
        <v>5.1274898339021317E-2</v>
      </c>
      <c r="G88" s="27">
        <f>(LN(DADOS!G89/DADOS!G88))</f>
        <v>3.0951864359166869E-2</v>
      </c>
      <c r="H88" s="27">
        <f>(LN(DADOS!H89/DADOS!H88))</f>
        <v>5.9750728780737949E-2</v>
      </c>
      <c r="I88" s="32">
        <f>(LN(DADOS!I89/DADOS!I88))</f>
        <v>-9.0514007540831859E-2</v>
      </c>
      <c r="J88" s="31">
        <v>6.8210619118387334E-5</v>
      </c>
      <c r="K88" s="31">
        <v>-1.7603618479101513E-2</v>
      </c>
      <c r="L88" s="31">
        <v>-3.6017047815412713E-2</v>
      </c>
      <c r="M88" s="31">
        <v>-5.4937057967865764E-2</v>
      </c>
      <c r="N88" s="12">
        <v>1.17</v>
      </c>
      <c r="O88" s="9">
        <v>0.71</v>
      </c>
      <c r="P88" s="12">
        <f>(LN(DADOS!P89/DADOS!P88))</f>
        <v>-3.1516609468723103E-2</v>
      </c>
      <c r="Q88" s="12">
        <f>(LN(DADOS!Q89/DADOS!Q88))</f>
        <v>-6.9171013466580028E-2</v>
      </c>
      <c r="R88" s="12">
        <f>(LN(DADOS!R89/DADOS!R88))</f>
        <v>-6.0094539641287449E-2</v>
      </c>
      <c r="S88" s="12">
        <f>(LN(DADOS!S89/DADOS!S88))</f>
        <v>-2.5211419346496171E-2</v>
      </c>
      <c r="T88" s="13">
        <f>(LN(DADOS!T89/DADOS!T88))</f>
        <v>-0.40546510810816427</v>
      </c>
      <c r="U88" s="13">
        <f>(LN(DADOS!U89/DADOS!U88))</f>
        <v>-0.16989903679539747</v>
      </c>
      <c r="V88" s="13">
        <f>(LN(DADOS!V89/DADOS!V88))</f>
        <v>-5.0261834780888311E-2</v>
      </c>
      <c r="W88" s="13">
        <f>(LN(DADOS!W89/DADOS!W88))</f>
        <v>-4.9608026323469362E-2</v>
      </c>
      <c r="X88" s="13">
        <f>(LN(DADOS!X89/DADOS!X88))</f>
        <v>0.12983888734879079</v>
      </c>
      <c r="Y88" s="13">
        <f>(LN(DADOS!Y89/DADOS!Y88))</f>
        <v>-2.1177841475725667E-2</v>
      </c>
      <c r="Z88" s="13">
        <f>(LN(DADOS!Z89/DADOS!Z88))</f>
        <v>-3.1990825491586036E-2</v>
      </c>
      <c r="AA88" s="13">
        <f>(LN(DADOS!AA89/DADOS!AA88))</f>
        <v>-0.12763886312920222</v>
      </c>
      <c r="AB88" s="7">
        <f>DADOS!AB88/100</f>
        <v>-0.1003211832856668</v>
      </c>
      <c r="AC88" s="7">
        <f t="shared" si="6"/>
        <v>1.0258400752354042</v>
      </c>
      <c r="AD88" s="7">
        <f t="shared" si="7"/>
        <v>-5.5005268586984152E-2</v>
      </c>
      <c r="AE88" s="7">
        <f t="shared" si="8"/>
        <v>0.35520327332727597</v>
      </c>
      <c r="AF88" s="28">
        <f>(LN(DADOS!AF89/DADOS!AF88))</f>
        <v>8.16780310142671E-2</v>
      </c>
      <c r="AG88" s="28">
        <f>(LN(DADOS!AG89/DADOS!AG88))</f>
        <v>-7.6740263188729757E-2</v>
      </c>
      <c r="AH88" s="28">
        <f>(LN(DADOS!AH89/DADOS!AH88))</f>
        <v>7.6740263188729715E-2</v>
      </c>
      <c r="AK88" s="30"/>
    </row>
    <row r="89" spans="1:37" x14ac:dyDescent="0.3">
      <c r="A89" s="2">
        <v>42125</v>
      </c>
      <c r="B89" s="27">
        <f>(LN(DADOS!B90/DADOS!B89))</f>
        <v>-9.3691771823448927E-2</v>
      </c>
      <c r="C89" s="27">
        <f>(LN(DADOS!C90/DADOS!C89))</f>
        <v>-6.0292230256120009E-2</v>
      </c>
      <c r="D89" s="27">
        <f>(LN(DADOS!D90/DADOS!D89))</f>
        <v>2.5112374871994313E-2</v>
      </c>
      <c r="E89" s="27">
        <f>(LN(DADOS!E90/DADOS!E89))</f>
        <v>-5.5023701496232563E-2</v>
      </c>
      <c r="F89" s="27">
        <f>(LN(DADOS!F90/DADOS!F89))</f>
        <v>-2.4054927104933472E-2</v>
      </c>
      <c r="G89" s="27">
        <f>(LN(DADOS!G90/DADOS!G89))</f>
        <v>-1.8974753813228881E-2</v>
      </c>
      <c r="H89" s="27">
        <f>(LN(DADOS!H90/DADOS!H89))</f>
        <v>0</v>
      </c>
      <c r="I89" s="32">
        <f>(LN(DADOS!I90/DADOS!I89))</f>
        <v>3.1090587070031182E-2</v>
      </c>
      <c r="J89" s="31">
        <v>5.5518879686783729E-3</v>
      </c>
      <c r="K89" s="31">
        <v>1.814135861840669E-2</v>
      </c>
      <c r="L89" s="31">
        <v>3.0140071680276034E-2</v>
      </c>
      <c r="M89" s="31">
        <v>3.9560659316350409E-2</v>
      </c>
      <c r="N89" s="12">
        <v>0.41</v>
      </c>
      <c r="O89" s="9">
        <v>0.74</v>
      </c>
      <c r="P89" s="12">
        <f>(LN(DADOS!P90/DADOS!P89))</f>
        <v>4.5224998900723814E-3</v>
      </c>
      <c r="Q89" s="12">
        <f>(LN(DADOS!Q90/DADOS!Q89))</f>
        <v>6.0027090546199174E-2</v>
      </c>
      <c r="R89" s="12">
        <f>(LN(DADOS!R90/DADOS!R89))</f>
        <v>4.7287534284896904E-2</v>
      </c>
      <c r="S89" s="12">
        <f>(LN(DADOS!S90/DADOS!S89))</f>
        <v>1.7172649344147944E-2</v>
      </c>
      <c r="T89" s="13">
        <f>(LN(DADOS!T90/DADOS!T89))</f>
        <v>0</v>
      </c>
      <c r="U89" s="13">
        <f>(LN(DADOS!U90/DADOS!U89))</f>
        <v>0.12188981760903679</v>
      </c>
      <c r="V89" s="13">
        <f>(LN(DADOS!V90/DADOS!V89))</f>
        <v>0.12576938728903359</v>
      </c>
      <c r="W89" s="13">
        <f>(LN(DADOS!W90/DADOS!W89))</f>
        <v>-5.0028043427978064E-2</v>
      </c>
      <c r="X89" s="13">
        <f>(LN(DADOS!X90/DADOS!X89))</f>
        <v>8.4820426420777376E-2</v>
      </c>
      <c r="Y89" s="13">
        <f>(LN(DADOS!Y90/DADOS!Y89))</f>
        <v>-1.3026236295138377E-2</v>
      </c>
      <c r="Z89" s="13">
        <f>(LN(DADOS!Z90/DADOS!Z89))</f>
        <v>-6.955327904618902E-2</v>
      </c>
      <c r="AA89" s="13">
        <f>(LN(DADOS!AA90/DADOS!AA89))</f>
        <v>-9.772064733792378E-3</v>
      </c>
      <c r="AB89" s="7">
        <f>DADOS!AB89/100</f>
        <v>-2.6907072706796244E-2</v>
      </c>
      <c r="AC89" s="7">
        <f t="shared" si="6"/>
        <v>-0.33416501939002102</v>
      </c>
      <c r="AD89" s="7">
        <f t="shared" si="7"/>
        <v>3.4008771347672037E-2</v>
      </c>
      <c r="AE89" s="7">
        <f t="shared" si="8"/>
        <v>0.12576938728903359</v>
      </c>
      <c r="AF89" s="28">
        <f>(LN(DADOS!AF90/DADOS!AF89))</f>
        <v>4.7856021177635141E-2</v>
      </c>
      <c r="AG89" s="28">
        <f>(LN(DADOS!AG90/DADOS!AG89))</f>
        <v>5.349588741556649E-2</v>
      </c>
      <c r="AH89" s="28">
        <f>(LN(DADOS!AH90/DADOS!AH89))</f>
        <v>-5.3495887415566372E-2</v>
      </c>
      <c r="AK89" s="30"/>
    </row>
    <row r="90" spans="1:37" x14ac:dyDescent="0.3">
      <c r="A90" s="2">
        <v>42156</v>
      </c>
      <c r="B90" s="27">
        <f>(LN(DADOS!B91/DADOS!B90))</f>
        <v>3.6823291093821375E-2</v>
      </c>
      <c r="C90" s="27">
        <f>(LN(DADOS!C91/DADOS!C90))</f>
        <v>-4.822535195447334E-2</v>
      </c>
      <c r="D90" s="27">
        <f>(LN(DADOS!D91/DADOS!D90))</f>
        <v>1.6872057596003811E-3</v>
      </c>
      <c r="E90" s="27">
        <f>(LN(DADOS!E91/DADOS!E90))</f>
        <v>-7.3331273085549625E-2</v>
      </c>
      <c r="F90" s="27">
        <f>(LN(DADOS!F91/DADOS!F90))</f>
        <v>1.9149521332860749E-2</v>
      </c>
      <c r="G90" s="27">
        <f>(LN(DADOS!G91/DADOS!G90))</f>
        <v>5.1003041327415104E-3</v>
      </c>
      <c r="H90" s="27">
        <f>(LN(DADOS!H91/DADOS!H90))</f>
        <v>-3.4007440880375862E-2</v>
      </c>
      <c r="I90" s="32">
        <f>(LN(DADOS!I91/DADOS!I90))</f>
        <v>8.786135579133425E-2</v>
      </c>
      <c r="J90" s="31">
        <v>-9.9925828177861702E-3</v>
      </c>
      <c r="K90" s="31">
        <v>-5.7299428550519945E-3</v>
      </c>
      <c r="L90" s="31">
        <v>5.8227743956980934E-4</v>
      </c>
      <c r="M90" s="31">
        <v>6.5947773091999465E-3</v>
      </c>
      <c r="N90" s="12">
        <v>0.67</v>
      </c>
      <c r="O90" s="9">
        <v>0.79</v>
      </c>
      <c r="P90" s="12">
        <f>(LN(DADOS!P91/DADOS!P90))</f>
        <v>8.8889474172459942E-3</v>
      </c>
      <c r="Q90" s="12">
        <f>(LN(DADOS!Q91/DADOS!Q90))</f>
        <v>-2.4263297435793502E-2</v>
      </c>
      <c r="R90" s="12">
        <f>(LN(DADOS!R91/DADOS!R90))</f>
        <v>-6.4655397646418604E-3</v>
      </c>
      <c r="S90" s="12">
        <f>(LN(DADOS!S91/DADOS!S90))</f>
        <v>-4.4328587107230547E-2</v>
      </c>
      <c r="T90" s="13">
        <f>(LN(DADOS!T91/DADOS!T90))</f>
        <v>0</v>
      </c>
      <c r="U90" s="13">
        <f>(LN(DADOS!U91/DADOS!U90))</f>
        <v>0.12323264042394806</v>
      </c>
      <c r="V90" s="13">
        <f>(LN(DADOS!V91/DADOS!V90))</f>
        <v>7.0204258673248351E-2</v>
      </c>
      <c r="W90" s="13">
        <f>(LN(DADOS!W91/DADOS!W90))</f>
        <v>0.27550563850104826</v>
      </c>
      <c r="X90" s="13">
        <f>(LN(DADOS!X91/DADOS!X90))</f>
        <v>9.2367774020551408E-3</v>
      </c>
      <c r="Y90" s="13">
        <f>(LN(DADOS!Y91/DADOS!Y90))</f>
        <v>1.0035207146022374E-2</v>
      </c>
      <c r="Z90" s="13">
        <f>(LN(DADOS!Z91/DADOS!Z90))</f>
        <v>2.8266551089451687E-2</v>
      </c>
      <c r="AA90" s="13">
        <f>(LN(DADOS!AA91/DADOS!AA90))</f>
        <v>4.3241324173194477E-2</v>
      </c>
      <c r="AB90" s="7">
        <f>DADOS!AB90/100</f>
        <v>-3.1404811342739133E-2</v>
      </c>
      <c r="AC90" s="7">
        <f t="shared" si="6"/>
        <v>-1.0528513911358441</v>
      </c>
      <c r="AD90" s="7">
        <f t="shared" si="7"/>
        <v>1.6587360126986118E-2</v>
      </c>
      <c r="AE90" s="7">
        <f t="shared" si="8"/>
        <v>7.0204258673248351E-2</v>
      </c>
      <c r="AF90" s="28">
        <f>(LN(DADOS!AF91/DADOS!AF90))</f>
        <v>3.6701366850427963E-2</v>
      </c>
      <c r="AG90" s="28">
        <f>(LN(DADOS!AG91/DADOS!AG90))</f>
        <v>-2.8747901484341656E-2</v>
      </c>
      <c r="AH90" s="28">
        <f>(LN(DADOS!AH91/DADOS!AH90))</f>
        <v>2.8747901484341663E-2</v>
      </c>
      <c r="AK90" s="30"/>
    </row>
    <row r="91" spans="1:37" x14ac:dyDescent="0.3">
      <c r="A91" s="2">
        <v>42186</v>
      </c>
      <c r="B91" s="27">
        <f>(LN(DADOS!B92/DADOS!B91))</f>
        <v>-4.1668731332814901E-2</v>
      </c>
      <c r="C91" s="27">
        <f>(LN(DADOS!C92/DADOS!C91))</f>
        <v>-3.4174179812593547E-2</v>
      </c>
      <c r="D91" s="27">
        <f>(LN(DADOS!D92/DADOS!D91))</f>
        <v>-2.1652087129458319E-2</v>
      </c>
      <c r="E91" s="27">
        <f>(LN(DADOS!E92/DADOS!E91))</f>
        <v>-4.672707640796929E-2</v>
      </c>
      <c r="F91" s="27">
        <f>(LN(DADOS!F92/DADOS!F91))</f>
        <v>-7.4035240335648279E-3</v>
      </c>
      <c r="G91" s="27">
        <f>(LN(DADOS!G92/DADOS!G91))</f>
        <v>-7.5958985801856686E-4</v>
      </c>
      <c r="H91" s="27">
        <f>(LN(DADOS!H92/DADOS!H91))</f>
        <v>-1.7447478376206339E-2</v>
      </c>
      <c r="I91" s="32">
        <f>(LN(DADOS!I92/DADOS!I91))</f>
        <v>9.7855790003758492E-2</v>
      </c>
      <c r="J91" s="31">
        <v>-1.1919967891297402E-2</v>
      </c>
      <c r="K91" s="31">
        <v>-1.6650933794618881E-2</v>
      </c>
      <c r="L91" s="31">
        <v>-2.8603924025494644E-2</v>
      </c>
      <c r="M91" s="31">
        <v>-4.3446386122153395E-2</v>
      </c>
      <c r="N91" s="12">
        <v>0.69</v>
      </c>
      <c r="O91" s="9">
        <v>0.62</v>
      </c>
      <c r="P91" s="12">
        <f>(LN(DADOS!P92/DADOS!P91))</f>
        <v>3.1010963128040723E-2</v>
      </c>
      <c r="Q91" s="12">
        <f>(LN(DADOS!Q92/DADOS!Q91))</f>
        <v>8.9768697163940966E-2</v>
      </c>
      <c r="R91" s="12">
        <f>(LN(DADOS!R92/DADOS!R91))</f>
        <v>3.1917602968304946E-2</v>
      </c>
      <c r="S91" s="12">
        <f>(LN(DADOS!S92/DADOS!S91))</f>
        <v>-3.4546610546067956E-3</v>
      </c>
      <c r="T91" s="13">
        <f>(LN(DADOS!T92/DADOS!T91))</f>
        <v>0.40546510810816438</v>
      </c>
      <c r="U91" s="13">
        <f>(LN(DADOS!U92/DADOS!U91))</f>
        <v>-2.9413885206293226E-2</v>
      </c>
      <c r="V91" s="13">
        <f>(LN(DADOS!V92/DADOS!V91))</f>
        <v>-1.7094433359300183E-2</v>
      </c>
      <c r="W91" s="13">
        <f>(LN(DADOS!W92/DADOS!W91))</f>
        <v>-0.40821160804940337</v>
      </c>
      <c r="X91" s="13">
        <f>(LN(DADOS!X92/DADOS!X91))</f>
        <v>-0.16147712964532496</v>
      </c>
      <c r="Y91" s="13">
        <f>(LN(DADOS!Y92/DADOS!Y91))</f>
        <v>-1.0539620775885057E-2</v>
      </c>
      <c r="Z91" s="13">
        <f>(LN(DADOS!Z92/DADOS!Z91))</f>
        <v>-1.4882703509829993E-2</v>
      </c>
      <c r="AA91" s="13">
        <f>(LN(DADOS!AA92/DADOS!AA91))</f>
        <v>-6.4747529394158024E-2</v>
      </c>
      <c r="AB91" s="7">
        <f>DADOS!AB91/100</f>
        <v>-3.5229481205437764E-2</v>
      </c>
      <c r="AC91" s="7">
        <f t="shared" si="6"/>
        <v>-1.2240565252970514</v>
      </c>
      <c r="AD91" s="7">
        <f t="shared" si="7"/>
        <v>-3.1526418230855995E-2</v>
      </c>
      <c r="AE91" s="7">
        <f t="shared" si="8"/>
        <v>-0.42255954146746455</v>
      </c>
      <c r="AF91" s="28">
        <f>(LN(DADOS!AF92/DADOS!AF91))</f>
        <v>2.6668247082161489E-2</v>
      </c>
      <c r="AG91" s="28">
        <f>(LN(DADOS!AG92/DADOS!AG91))</f>
        <v>8.0294087163815794E-2</v>
      </c>
      <c r="AH91" s="28">
        <f>(LN(DADOS!AH92/DADOS!AH91))</f>
        <v>-8.0294087163815586E-2</v>
      </c>
      <c r="AK91" s="30"/>
    </row>
    <row r="92" spans="1:37" x14ac:dyDescent="0.3">
      <c r="A92" s="2">
        <v>42217</v>
      </c>
      <c r="B92" s="27">
        <f>(LN(DADOS!B93/DADOS!B92))</f>
        <v>-0.11409836165335219</v>
      </c>
      <c r="C92" s="27">
        <f>(LN(DADOS!C93/DADOS!C92))</f>
        <v>-0.1239369012307617</v>
      </c>
      <c r="D92" s="27">
        <f>(LN(DADOS!D93/DADOS!D92))</f>
        <v>-0.13605828750859311</v>
      </c>
      <c r="E92" s="27">
        <f>(LN(DADOS!E93/DADOS!E92))</f>
        <v>-1.0687124618435875E-2</v>
      </c>
      <c r="F92" s="27">
        <f>(LN(DADOS!F93/DADOS!F92))</f>
        <v>-6.2041052648148229E-2</v>
      </c>
      <c r="G92" s="27">
        <f>(LN(DADOS!G93/DADOS!G92))</f>
        <v>-3.6998260619331265E-2</v>
      </c>
      <c r="H92" s="27">
        <f>(LN(DADOS!H93/DADOS!H92))</f>
        <v>-0.13271071141309346</v>
      </c>
      <c r="I92" s="32">
        <f>(LN(DADOS!I93/DADOS!I92))</f>
        <v>-6.1154423153330459E-2</v>
      </c>
      <c r="J92" s="31">
        <v>1.9554489509268396E-2</v>
      </c>
      <c r="K92" s="31">
        <v>1.1315263957383484E-2</v>
      </c>
      <c r="L92" s="31">
        <v>1.0590771004945647E-2</v>
      </c>
      <c r="M92" s="31">
        <v>2.3037018090073191E-2</v>
      </c>
      <c r="N92" s="12">
        <v>0.28000000000000003</v>
      </c>
      <c r="O92" s="9">
        <v>0.22</v>
      </c>
      <c r="P92" s="12">
        <f>(LN(DADOS!P93/DADOS!P92))</f>
        <v>8.2140987287636191E-2</v>
      </c>
      <c r="Q92" s="12">
        <f>(LN(DADOS!Q93/DADOS!Q92))</f>
        <v>7.1813482239738741E-2</v>
      </c>
      <c r="R92" s="12">
        <f>(LN(DADOS!R93/DADOS!R92))</f>
        <v>2.175124593236212E-2</v>
      </c>
      <c r="S92" s="12">
        <f>(LN(DADOS!S93/DADOS!S92))</f>
        <v>4.7783248161837363E-2</v>
      </c>
      <c r="T92" s="13">
        <f>(LN(DADOS!T93/DADOS!T92))</f>
        <v>0.84729786038720367</v>
      </c>
      <c r="U92" s="13">
        <f>(LN(DADOS!U93/DADOS!U92))</f>
        <v>4.380262265839284E-2</v>
      </c>
      <c r="V92" s="13">
        <f>(LN(DADOS!V93/DADOS!V92))</f>
        <v>-6.6840018125850331E-2</v>
      </c>
      <c r="W92" s="13">
        <f>(LN(DADOS!W93/DADOS!W92))</f>
        <v>0.85258794502173996</v>
      </c>
      <c r="X92" s="13">
        <f>(LN(DADOS!X93/DADOS!X92))</f>
        <v>-0.17169064294659137</v>
      </c>
      <c r="Y92" s="13">
        <f>(LN(DADOS!Y93/DADOS!Y92))</f>
        <v>-2.6586432991002003E-2</v>
      </c>
      <c r="Z92" s="13">
        <f>(LN(DADOS!Z93/DADOS!Z92))</f>
        <v>1.5079650827059367E-2</v>
      </c>
      <c r="AA92" s="13">
        <f>(LN(DADOS!AA93/DADOS!AA92))</f>
        <v>-5.4996675747448882E-2</v>
      </c>
      <c r="AB92" s="7">
        <f>DADOS!AB92/100</f>
        <v>-1.7190210897167393E-2</v>
      </c>
      <c r="AC92" s="7">
        <f t="shared" si="6"/>
        <v>0.7544268107247134</v>
      </c>
      <c r="AD92" s="7">
        <f t="shared" si="7"/>
        <v>3.4825285808047952E-3</v>
      </c>
      <c r="AE92" s="7">
        <f t="shared" si="8"/>
        <v>-0.91413787851305406</v>
      </c>
      <c r="AF92" s="28">
        <f>(LN(DADOS!AF93/DADOS!AF92))</f>
        <v>8.7336799687546315E-3</v>
      </c>
      <c r="AG92" s="28">
        <f>(LN(DADOS!AG93/DADOS!AG92))</f>
        <v>6.5448322759770874E-2</v>
      </c>
      <c r="AH92" s="28">
        <f>(LN(DADOS!AH93/DADOS!AH92))</f>
        <v>-6.5448322759770944E-2</v>
      </c>
      <c r="AK92" s="30"/>
    </row>
    <row r="93" spans="1:37" x14ac:dyDescent="0.3">
      <c r="A93" s="2">
        <v>42248</v>
      </c>
      <c r="B93" s="27">
        <f>(LN(DADOS!B94/DADOS!B93))</f>
        <v>-4.5442116604281504E-2</v>
      </c>
      <c r="C93" s="27">
        <f>(LN(DADOS!C94/DADOS!C93))</f>
        <v>-1.6336419319693499E-2</v>
      </c>
      <c r="D93" s="27">
        <f>(LN(DADOS!D94/DADOS!D93))</f>
        <v>-2.4799485721226202E-3</v>
      </c>
      <c r="E93" s="27">
        <f>(LN(DADOS!E94/DADOS!E93))</f>
        <v>4.7949259599104538E-2</v>
      </c>
      <c r="F93" s="27">
        <f>(LN(DADOS!F94/DADOS!F93))</f>
        <v>1.8807603813646792E-3</v>
      </c>
      <c r="G93" s="27">
        <f>(LN(DADOS!G94/DADOS!G93))</f>
        <v>4.3058885231022262E-2</v>
      </c>
      <c r="H93" s="27">
        <f>(LN(DADOS!H94/DADOS!H93))</f>
        <v>4.1008817470346293E-4</v>
      </c>
      <c r="I93" s="32">
        <f>(LN(DADOS!I94/DADOS!I93))</f>
        <v>0</v>
      </c>
      <c r="J93" s="31">
        <v>-2.0252132699449303E-2</v>
      </c>
      <c r="K93" s="31">
        <v>-4.6737042378658415E-3</v>
      </c>
      <c r="L93" s="31">
        <v>2.2529804790461898E-2</v>
      </c>
      <c r="M93" s="31">
        <v>6.2867040131614677E-2</v>
      </c>
      <c r="N93" s="12">
        <v>0.95</v>
      </c>
      <c r="O93" s="9">
        <v>0.54</v>
      </c>
      <c r="P93" s="12">
        <f>(LN(DADOS!P94/DADOS!P93))</f>
        <v>9.4630138975669353E-2</v>
      </c>
      <c r="Q93" s="12">
        <f>(LN(DADOS!Q94/DADOS!Q93))</f>
        <v>8.5673657567118019E-2</v>
      </c>
      <c r="R93" s="12">
        <f>(LN(DADOS!R94/DADOS!R93))</f>
        <v>-3.4396303779635019E-2</v>
      </c>
      <c r="S93" s="12">
        <f>(LN(DADOS!S94/DADOS!S93))</f>
        <v>0.10747916051811143</v>
      </c>
      <c r="T93" s="13">
        <f>(LN(DADOS!T94/DADOS!T93))</f>
        <v>-1.2527629684953681</v>
      </c>
      <c r="U93" s="13">
        <f>(LN(DADOS!U94/DADOS!U93))</f>
        <v>1.4184634991956381E-2</v>
      </c>
      <c r="V93" s="13">
        <f>(LN(DADOS!V94/DADOS!V93))</f>
        <v>0</v>
      </c>
      <c r="W93" s="13">
        <f>(LN(DADOS!W94/DADOS!W93))</f>
        <v>-0.14877180811222715</v>
      </c>
      <c r="X93" s="13">
        <f>(LN(DADOS!X94/DADOS!X93))</f>
        <v>5.9100388272449629E-2</v>
      </c>
      <c r="Y93" s="13">
        <f>(LN(DADOS!Y94/DADOS!Y93))</f>
        <v>-1.3037994338129943E-2</v>
      </c>
      <c r="Z93" s="13">
        <f>(LN(DADOS!Z94/DADOS!Z93))</f>
        <v>1.0772800295679265E-2</v>
      </c>
      <c r="AA93" s="13">
        <f>(LN(DADOS!AA94/DADOS!AA93))</f>
        <v>8.3028189603334884E-2</v>
      </c>
      <c r="AB93" s="7">
        <f>DADOS!AB93/100</f>
        <v>2.9878205803407071E-2</v>
      </c>
      <c r="AC93" s="7">
        <f t="shared" si="6"/>
        <v>6.2867040131614677E-2</v>
      </c>
      <c r="AD93" s="7">
        <f t="shared" si="7"/>
        <v>8.3119172831063987E-2</v>
      </c>
      <c r="AE93" s="7">
        <f t="shared" si="8"/>
        <v>1.2527629684953681</v>
      </c>
      <c r="AF93" s="28">
        <f>(LN(DADOS!AF94/DADOS!AF93))</f>
        <v>2.5752496102414764E-2</v>
      </c>
      <c r="AG93" s="28">
        <f>(LN(DADOS!AG94/DADOS!AG93))</f>
        <v>7.5543710300994729E-2</v>
      </c>
      <c r="AH93" s="28">
        <f>(LN(DADOS!AH94/DADOS!AH93))</f>
        <v>-7.5543710300994729E-2</v>
      </c>
      <c r="AK93" s="30"/>
    </row>
    <row r="94" spans="1:37" x14ac:dyDescent="0.3">
      <c r="A94" s="2">
        <v>42278</v>
      </c>
      <c r="B94" s="27">
        <f>(LN(DADOS!B95/DADOS!B94))</f>
        <v>1.5826692550693289E-2</v>
      </c>
      <c r="C94" s="27">
        <f>(LN(DADOS!C95/DADOS!C94))</f>
        <v>7.2594221969787792E-2</v>
      </c>
      <c r="D94" s="27">
        <f>(LN(DADOS!D95/DADOS!D94))</f>
        <v>3.5670435679380663E-2</v>
      </c>
      <c r="E94" s="27">
        <f>(LN(DADOS!E95/DADOS!E94))</f>
        <v>1.0189316685342467E-2</v>
      </c>
      <c r="F94" s="27">
        <f>(LN(DADOS!F95/DADOS!F94))</f>
        <v>-1.5146067654282868E-2</v>
      </c>
      <c r="G94" s="27">
        <f>(LN(DADOS!G95/DADOS!G94))</f>
        <v>-2.7489193094911334E-2</v>
      </c>
      <c r="H94" s="27">
        <f>(LN(DADOS!H95/DADOS!H94))</f>
        <v>2.7099737240093399E-2</v>
      </c>
      <c r="I94" s="32">
        <f>(LN(DADOS!I95/DADOS!I94))</f>
        <v>0</v>
      </c>
      <c r="J94" s="31">
        <v>-1.4253144821896675E-2</v>
      </c>
      <c r="K94" s="31">
        <v>-2.1757055479663827E-2</v>
      </c>
      <c r="L94" s="31">
        <v>-3.865536550419231E-2</v>
      </c>
      <c r="M94" s="31">
        <v>-6.7911726058724448E-2</v>
      </c>
      <c r="N94" s="12">
        <v>1.89</v>
      </c>
      <c r="O94" s="9">
        <v>0.82</v>
      </c>
      <c r="P94" s="12">
        <f>(LN(DADOS!P95/DADOS!P94))</f>
        <v>-1.4875084446727064E-2</v>
      </c>
      <c r="Q94" s="12">
        <f>(LN(DADOS!Q95/DADOS!Q94))</f>
        <v>-2.9114137848248883E-2</v>
      </c>
      <c r="R94" s="12">
        <f>(LN(DADOS!R95/DADOS!R94))</f>
        <v>3.0289521826981729E-2</v>
      </c>
      <c r="S94" s="12">
        <f>(LN(DADOS!S95/DADOS!S94))</f>
        <v>4.7607713348609505E-4</v>
      </c>
      <c r="T94" s="13">
        <f>(LN(DADOS!T95/DADOS!T94))</f>
        <v>0</v>
      </c>
      <c r="U94" s="13">
        <f>(LN(DADOS!U95/DADOS!U94))</f>
        <v>-0.10379679368164355</v>
      </c>
      <c r="V94" s="13">
        <f>(LN(DADOS!V95/DADOS!V94))</f>
        <v>-4.71785602750905E-2</v>
      </c>
      <c r="W94" s="13">
        <f>(LN(DADOS!W95/DADOS!W94))</f>
        <v>-0.48596710491227713</v>
      </c>
      <c r="X94" s="13">
        <f>(LN(DADOS!X95/DADOS!X94))</f>
        <v>1.6139935963899441E-2</v>
      </c>
      <c r="Y94" s="13">
        <f>(LN(DADOS!Y95/DADOS!Y94))</f>
        <v>-4.8396540861850211E-2</v>
      </c>
      <c r="Z94" s="13">
        <f>(LN(DADOS!Z95/DADOS!Z94))</f>
        <v>7.4226247422153224E-2</v>
      </c>
      <c r="AA94" s="13">
        <f>(LN(DADOS!AA95/DADOS!AA94))</f>
        <v>8.8636072716631542E-2</v>
      </c>
      <c r="AB94" s="7">
        <f>DADOS!AB94/100</f>
        <v>-5.2596266408765314E-3</v>
      </c>
      <c r="AC94" s="7">
        <f t="shared" si="6"/>
        <v>-6.7911726058724448E-2</v>
      </c>
      <c r="AD94" s="7">
        <f t="shared" si="7"/>
        <v>-5.3658581236827776E-2</v>
      </c>
      <c r="AE94" s="7">
        <f t="shared" si="8"/>
        <v>-4.71785602750905E-2</v>
      </c>
      <c r="AF94" s="28">
        <f>(LN(DADOS!AF95/DADOS!AF94))</f>
        <v>8.4388686458646035E-3</v>
      </c>
      <c r="AG94" s="28">
        <f>(LN(DADOS!AG95/DADOS!AG94))</f>
        <v>-3.7672118871096637E-2</v>
      </c>
      <c r="AH94" s="28">
        <f>(LN(DADOS!AH95/DADOS!AH94))</f>
        <v>3.7672118871096782E-2</v>
      </c>
      <c r="AK94" s="30"/>
    </row>
    <row r="95" spans="1:37" x14ac:dyDescent="0.3">
      <c r="A95" s="2">
        <v>42309</v>
      </c>
      <c r="B95" s="27">
        <f>(LN(DADOS!B96/DADOS!B95))</f>
        <v>1.6021704531265585E-2</v>
      </c>
      <c r="C95" s="27">
        <f>(LN(DADOS!C96/DADOS!C95))</f>
        <v>4.3668191663403895E-3</v>
      </c>
      <c r="D95" s="27">
        <f>(LN(DADOS!D96/DADOS!D95))</f>
        <v>-5.656619174596552E-2</v>
      </c>
      <c r="E95" s="27">
        <f>(LN(DADOS!E96/DADOS!E95))</f>
        <v>3.835697478442928E-2</v>
      </c>
      <c r="F95" s="27">
        <f>(LN(DADOS!F96/DADOS!F95))</f>
        <v>-3.9693926970796205E-2</v>
      </c>
      <c r="G95" s="27">
        <f>(LN(DADOS!G96/DADOS!G95))</f>
        <v>2.3287405500158705E-4</v>
      </c>
      <c r="H95" s="27">
        <f>(LN(DADOS!H96/DADOS!H95))</f>
        <v>-7.6106916526089011E-3</v>
      </c>
      <c r="I95" s="32">
        <f>(LN(DADOS!I96/DADOS!I95))</f>
        <v>-4.6091107200266976E-2</v>
      </c>
      <c r="J95" s="31">
        <v>6.0187724584683513E-3</v>
      </c>
      <c r="K95" s="31">
        <v>7.2605028219791734E-3</v>
      </c>
      <c r="L95" s="31">
        <v>4.9276034047919205E-3</v>
      </c>
      <c r="M95" s="31">
        <v>-6.0188081040904954E-3</v>
      </c>
      <c r="N95" s="12">
        <v>1.52</v>
      </c>
      <c r="O95" s="9">
        <v>1.01</v>
      </c>
      <c r="P95" s="12">
        <f>(LN(DADOS!P96/DADOS!P95))</f>
        <v>-4.4113006160195194E-2</v>
      </c>
      <c r="Q95" s="12">
        <f>(LN(DADOS!Q96/DADOS!Q95))</f>
        <v>-2.1531884575443816E-3</v>
      </c>
      <c r="R95" s="12">
        <f>(LN(DADOS!R96/DADOS!R95))</f>
        <v>-0.10398971352404775</v>
      </c>
      <c r="S95" s="12">
        <f>(LN(DADOS!S96/DADOS!S95))</f>
        <v>-9.3276182299360438E-2</v>
      </c>
      <c r="T95" s="13">
        <f>(LN(DADOS!T96/DADOS!T95))</f>
        <v>1.791759469228055</v>
      </c>
      <c r="U95" s="13">
        <f>(LN(DADOS!U96/DADOS!U95))</f>
        <v>0.31845373111853459</v>
      </c>
      <c r="V95" s="13">
        <f>(LN(DADOS!V96/DADOS!V95))</f>
        <v>8.7816206006916767E-2</v>
      </c>
      <c r="W95" s="13">
        <f>(LN(DADOS!W96/DADOS!W95))</f>
        <v>6.7974879498713336E-2</v>
      </c>
      <c r="X95" s="13">
        <f>(LN(DADOS!X96/DADOS!X95))</f>
        <v>-8.5321291100452362E-2</v>
      </c>
      <c r="Y95" s="13">
        <f>(LN(DADOS!Y96/DADOS!Y95))</f>
        <v>-3.5327475202614471E-2</v>
      </c>
      <c r="Z95" s="13">
        <f>(LN(DADOS!Z96/DADOS!Z95))</f>
        <v>-3.8631215240138905E-2</v>
      </c>
      <c r="AA95" s="13">
        <f>(LN(DADOS!AA96/DADOS!AA95))</f>
        <v>6.3421826437496068E-2</v>
      </c>
      <c r="AB95" s="7">
        <f>DADOS!AB95/100</f>
        <v>-3.5761408608193587E-2</v>
      </c>
      <c r="AC95" s="7">
        <f t="shared" si="6"/>
        <v>0.54567453270011412</v>
      </c>
      <c r="AD95" s="7">
        <f t="shared" si="7"/>
        <v>-1.2037580562558846E-2</v>
      </c>
      <c r="AE95" s="7">
        <f t="shared" si="8"/>
        <v>-1.7039432632211382</v>
      </c>
      <c r="AF95" s="28">
        <f>(LN(DADOS!AF96/DADOS!AF95))</f>
        <v>-1.694955831377332E-2</v>
      </c>
      <c r="AG95" s="28">
        <f>(LN(DADOS!AG96/DADOS!AG95))</f>
        <v>-1.5309895287598808E-2</v>
      </c>
      <c r="AH95" s="28">
        <f>(LN(DADOS!AH96/DADOS!AH95))</f>
        <v>1.5309895287598723E-2</v>
      </c>
      <c r="AK95" s="30"/>
    </row>
    <row r="96" spans="1:37" x14ac:dyDescent="0.3">
      <c r="A96" s="2">
        <v>42339</v>
      </c>
      <c r="B96" s="27">
        <f>(LN(DADOS!B97/DADOS!B96))</f>
        <v>-4.6309799111100017E-2</v>
      </c>
      <c r="C96" s="27">
        <f>(LN(DADOS!C97/DADOS!C96))</f>
        <v>-5.6005675960140243E-2</v>
      </c>
      <c r="D96" s="27">
        <f>(LN(DADOS!D97/DADOS!D96))</f>
        <v>-1.7544660239574128E-2</v>
      </c>
      <c r="E96" s="27">
        <f>(LN(DADOS!E97/DADOS!E96))</f>
        <v>-6.0319790233522678E-2</v>
      </c>
      <c r="F96" s="27">
        <f>(LN(DADOS!F97/DADOS!F96))</f>
        <v>-9.9741501126283938E-3</v>
      </c>
      <c r="G96" s="27">
        <f>(LN(DADOS!G97/DADOS!G96))</f>
        <v>-2.3083383412696584E-2</v>
      </c>
      <c r="H96" s="27">
        <f>(LN(DADOS!H97/DADOS!H96))</f>
        <v>-1.5397386851236901E-2</v>
      </c>
      <c r="I96" s="32">
        <f>(LN(DADOS!I97/DADOS!I96))</f>
        <v>9.0151096994297478E-2</v>
      </c>
      <c r="J96" s="31">
        <v>3.3978871252337839E-3</v>
      </c>
      <c r="K96" s="31">
        <v>9.6812871731472849E-3</v>
      </c>
      <c r="L96" s="31">
        <v>1.7810992191290901E-2</v>
      </c>
      <c r="M96" s="31">
        <v>3.0349477385449734E-2</v>
      </c>
      <c r="N96" s="12">
        <v>0.49</v>
      </c>
      <c r="O96" s="9">
        <v>0.96</v>
      </c>
      <c r="P96" s="12">
        <f>(LN(DADOS!P97/DADOS!P96))</f>
        <v>1.5568031330593837E-3</v>
      </c>
      <c r="Q96" s="12">
        <f>(LN(DADOS!Q97/DADOS!Q96))</f>
        <v>1.3977585277702431E-2</v>
      </c>
      <c r="R96" s="12">
        <f>(LN(DADOS!R97/DADOS!R96))</f>
        <v>-0.12638154091161513</v>
      </c>
      <c r="S96" s="12">
        <f>(LN(DADOS!S97/DADOS!S96))</f>
        <v>1.8578166404245294E-2</v>
      </c>
      <c r="T96" s="13">
        <f>(LN(DADOS!T97/DADOS!T96))</f>
        <v>0.65058756614114943</v>
      </c>
      <c r="U96" s="13">
        <f>(LN(DADOS!U97/DADOS!U96))</f>
        <v>0.10763066419236536</v>
      </c>
      <c r="V96" s="13">
        <f>(LN(DADOS!V97/DADOS!V96))</f>
        <v>-8.8889474172458155E-3</v>
      </c>
      <c r="W96" s="13">
        <f>(LN(DADOS!W97/DADOS!W96))</f>
        <v>0.12129000160239926</v>
      </c>
      <c r="X96" s="13">
        <f>(LN(DADOS!X97/DADOS!X96))</f>
        <v>-0.13205140580880373</v>
      </c>
      <c r="Y96" s="13">
        <f>(LN(DADOS!Y97/DADOS!Y96))</f>
        <v>-1.7271586508660595E-2</v>
      </c>
      <c r="Z96" s="13">
        <f>(LN(DADOS!Z97/DADOS!Z96))</f>
        <v>2.5348556031881157E-3</v>
      </c>
      <c r="AA96" s="13">
        <f>(LN(DADOS!AA97/DADOS!AA96))</f>
        <v>4.1811907604011106E-3</v>
      </c>
      <c r="AB96" s="7">
        <f>DADOS!AB96/100</f>
        <v>-5.6564561439235043E-2</v>
      </c>
      <c r="AC96" s="7">
        <f t="shared" si="6"/>
        <v>-1.0568438035921666</v>
      </c>
      <c r="AD96" s="7">
        <f t="shared" si="7"/>
        <v>2.695159026021595E-2</v>
      </c>
      <c r="AE96" s="7">
        <f t="shared" si="8"/>
        <v>-0.65947651355839521</v>
      </c>
      <c r="AF96" s="28">
        <f>(LN(DADOS!AF97/DADOS!AF96))</f>
        <v>-1.7241806434505992E-2</v>
      </c>
      <c r="AG96" s="28">
        <f>(LN(DADOS!AG97/DADOS!AG96))</f>
        <v>1.5199878441266022E-3</v>
      </c>
      <c r="AH96" s="28">
        <f>(LN(DADOS!AH97/DADOS!AH96))</f>
        <v>-1.5199878441265226E-3</v>
      </c>
      <c r="AK96" s="30"/>
    </row>
    <row r="97" spans="1:37" x14ac:dyDescent="0.3">
      <c r="A97" s="2">
        <v>42370</v>
      </c>
      <c r="B97" s="27">
        <f>(LN(DADOS!B98/DADOS!B97))</f>
        <v>-4.1062871312940917E-2</v>
      </c>
      <c r="C97" s="27">
        <f>(LN(DADOS!C98/DADOS!C97))</f>
        <v>2.50297480658353E-2</v>
      </c>
      <c r="D97" s="27">
        <f>(LN(DADOS!D98/DADOS!D97))</f>
        <v>-3.153672769577523E-2</v>
      </c>
      <c r="E97" s="27">
        <f>(LN(DADOS!E98/DADOS!E97))</f>
        <v>-0.19019853889099811</v>
      </c>
      <c r="F97" s="27">
        <f>(LN(DADOS!F98/DADOS!F97))</f>
        <v>-4.8469445757446168E-2</v>
      </c>
      <c r="G97" s="27">
        <f>(LN(DADOS!G98/DADOS!G97))</f>
        <v>-6.649966983281512E-2</v>
      </c>
      <c r="H97" s="27">
        <f>(LN(DADOS!H98/DADOS!H97))</f>
        <v>1.1368372537191836E-2</v>
      </c>
      <c r="I97" s="32">
        <f>(LN(DADOS!I98/DADOS!I97))</f>
        <v>-9.9629840948841183E-2</v>
      </c>
      <c r="J97" s="31">
        <v>5.8495381646375211E-4</v>
      </c>
      <c r="K97" s="31">
        <v>-3.8115427860021402E-2</v>
      </c>
      <c r="L97" s="31">
        <v>-0.10631005802988344</v>
      </c>
      <c r="M97" s="31">
        <v>-0.21234997158628857</v>
      </c>
      <c r="N97" s="12">
        <v>1.1399999999999999</v>
      </c>
      <c r="O97" s="9">
        <v>1.27</v>
      </c>
      <c r="P97" s="12">
        <f>(LN(DADOS!P98/DADOS!P97))</f>
        <v>2.2081382924322877E-3</v>
      </c>
      <c r="Q97" s="12">
        <f>(LN(DADOS!Q98/DADOS!Q97))</f>
        <v>3.4730955627569685E-2</v>
      </c>
      <c r="R97" s="12">
        <f>(LN(DADOS!R98/DADOS!R97))</f>
        <v>-1.3037994338129943E-2</v>
      </c>
      <c r="S97" s="12">
        <f>(LN(DADOS!S98/DADOS!S97))</f>
        <v>1.9916593904086937E-2</v>
      </c>
      <c r="T97" s="13">
        <f>(LN(DADOS!T98/DADOS!T97))</f>
        <v>0.12260232209233228</v>
      </c>
      <c r="U97" s="13">
        <f>(LN(DADOS!U98/DADOS!U97))</f>
        <v>-8.5157808340306826E-2</v>
      </c>
      <c r="V97" s="13">
        <f>(LN(DADOS!V98/DADOS!V97))</f>
        <v>-6.9311799890229064E-2</v>
      </c>
      <c r="W97" s="13">
        <f>(LN(DADOS!W98/DADOS!W97))</f>
        <v>0.10371171066764247</v>
      </c>
      <c r="X97" s="13">
        <f>(LN(DADOS!X98/DADOS!X97))</f>
        <v>-0.16035434099075355</v>
      </c>
      <c r="Y97" s="13">
        <f>(LN(DADOS!Y98/DADOS!Y97))</f>
        <v>5.2128701885332104E-3</v>
      </c>
      <c r="Z97" s="13">
        <f>(LN(DADOS!Z98/DADOS!Z97))</f>
        <v>3.4014062926925041E-2</v>
      </c>
      <c r="AA97" s="13">
        <f>(LN(DADOS!AA98/DADOS!AA97))</f>
        <v>1.3812374287611371E-2</v>
      </c>
      <c r="AB97" s="7">
        <f>DADOS!AB97/100</f>
        <v>-4.9581471492245205E-2</v>
      </c>
      <c r="AC97" s="7">
        <f t="shared" si="6"/>
        <v>0.97667859826762304</v>
      </c>
      <c r="AD97" s="7">
        <f t="shared" si="7"/>
        <v>-0.21293492540275233</v>
      </c>
      <c r="AE97" s="7">
        <f t="shared" si="8"/>
        <v>-0.19191412198256136</v>
      </c>
      <c r="AF97" s="28">
        <f>(LN(DADOS!AF98/DADOS!AF97))</f>
        <v>2.5752496102414764E-2</v>
      </c>
      <c r="AG97" s="28">
        <f>(LN(DADOS!AG98/DADOS!AG97))</f>
        <v>2.080976133298932E-2</v>
      </c>
      <c r="AH97" s="28">
        <f>(LN(DADOS!AH98/DADOS!AH97))</f>
        <v>-2.0809761332989344E-2</v>
      </c>
      <c r="AK97" s="30"/>
    </row>
    <row r="98" spans="1:37" x14ac:dyDescent="0.3">
      <c r="A98" s="2">
        <v>42401</v>
      </c>
      <c r="B98" s="27">
        <f>(LN(DADOS!B99/DADOS!B98))</f>
        <v>5.1184880898397088E-2</v>
      </c>
      <c r="C98" s="27">
        <f>(LN(DADOS!C99/DADOS!C98))</f>
        <v>0.11453181358527843</v>
      </c>
      <c r="D98" s="27">
        <f>(LN(DADOS!D99/DADOS!D98))</f>
        <v>2.4049996787014652E-2</v>
      </c>
      <c r="E98" s="27">
        <f>(LN(DADOS!E99/DADOS!E98))</f>
        <v>7.6662578217930044E-2</v>
      </c>
      <c r="F98" s="27">
        <f>(LN(DADOS!F99/DADOS!F98))</f>
        <v>4.6462621885056475E-2</v>
      </c>
      <c r="G98" s="27">
        <f>(LN(DADOS!G99/DADOS!G98))</f>
        <v>3.2570728775995081E-2</v>
      </c>
      <c r="H98" s="27">
        <f>(LN(DADOS!H99/DADOS!H98))</f>
        <v>3.8801383608477034E-2</v>
      </c>
      <c r="I98" s="32">
        <f>(LN(DADOS!I99/DADOS!I98))</f>
        <v>-4.8790164169432056E-2</v>
      </c>
      <c r="J98" s="31">
        <v>-2.8471120607313468E-3</v>
      </c>
      <c r="K98" s="31">
        <v>2.8556992334503151E-2</v>
      </c>
      <c r="L98" s="31">
        <v>8.8004914161054479E-2</v>
      </c>
      <c r="M98" s="31">
        <v>0.18196505546137448</v>
      </c>
      <c r="N98" s="12">
        <v>1.29</v>
      </c>
      <c r="O98" s="9">
        <v>0.9</v>
      </c>
      <c r="P98" s="12">
        <f>(LN(DADOS!P99/DADOS!P98))</f>
        <v>-1.8219043986313865E-2</v>
      </c>
      <c r="Q98" s="12">
        <f>(LN(DADOS!Q99/DADOS!Q98))</f>
        <v>-1.5756209485302805E-2</v>
      </c>
      <c r="R98" s="12">
        <f>(LN(DADOS!R99/DADOS!R98))</f>
        <v>-5.263170044274644E-3</v>
      </c>
      <c r="S98" s="12">
        <f>(LN(DADOS!S99/DADOS!S98))</f>
        <v>5.6313908353253797E-2</v>
      </c>
      <c r="T98" s="13">
        <f>(LN(DADOS!T99/DADOS!T98))</f>
        <v>0.17589066646366419</v>
      </c>
      <c r="U98" s="13">
        <f>(LN(DADOS!U99/DADOS!U98))</f>
        <v>-0.20935022918187393</v>
      </c>
      <c r="V98" s="13">
        <f>(LN(DADOS!V99/DADOS!V98))</f>
        <v>-0.16055070167272573</v>
      </c>
      <c r="W98" s="13">
        <f>(LN(DADOS!W99/DADOS!W98))</f>
        <v>1.7178336535084552E-2</v>
      </c>
      <c r="X98" s="13">
        <f>(LN(DADOS!X99/DADOS!X98))</f>
        <v>-4.3878006172054194E-2</v>
      </c>
      <c r="Y98" s="13">
        <f>(LN(DADOS!Y99/DADOS!Y98))</f>
        <v>-2.313477029530706E-3</v>
      </c>
      <c r="Z98" s="13">
        <f>(LN(DADOS!Z99/DADOS!Z98))</f>
        <v>3.578485960982624E-2</v>
      </c>
      <c r="AA98" s="13">
        <f>(LN(DADOS!AA99/DADOS!AA98))</f>
        <v>-3.9165844974068068E-2</v>
      </c>
      <c r="AB98" s="7">
        <f>DADOS!AB98/100</f>
        <v>-9.060892700314202E-2</v>
      </c>
      <c r="AC98" s="7">
        <f t="shared" ref="AC98:AC119" si="9">M98-100*((1+I98/100)^(12)-1)</f>
        <v>0.76587846098110601</v>
      </c>
      <c r="AD98" s="7">
        <f t="shared" ref="AD98:AD119" si="10">M98-J98</f>
        <v>0.18481216752210583</v>
      </c>
      <c r="AE98" s="7">
        <f t="shared" ref="AE98:AE119" si="11">V98-T98</f>
        <v>-0.33644136813638992</v>
      </c>
      <c r="AF98" s="28">
        <f>(LN(DADOS!AF99/DADOS!AF98))</f>
        <v>4.149973090675263E-2</v>
      </c>
      <c r="AG98" s="28">
        <f>(LN(DADOS!AG99/DADOS!AG98))</f>
        <v>-2.4516812092019637E-2</v>
      </c>
      <c r="AH98" s="28">
        <f>(LN(DADOS!AH99/DADOS!AH98))</f>
        <v>2.4516812092019554E-2</v>
      </c>
      <c r="AK98" s="30"/>
    </row>
    <row r="99" spans="1:37" x14ac:dyDescent="0.3">
      <c r="A99" s="2">
        <v>42430</v>
      </c>
      <c r="B99" s="27">
        <f>(LN(DADOS!B100/DADOS!B99))</f>
        <v>0.20964010857881876</v>
      </c>
      <c r="C99" s="27">
        <f>(LN(DADOS!C100/DADOS!C99))</f>
        <v>0.10995914417576526</v>
      </c>
      <c r="D99" s="27">
        <f>(LN(DADOS!D100/DADOS!D99))</f>
        <v>0.12367819126487276</v>
      </c>
      <c r="E99" s="27">
        <f>(LN(DADOS!E100/DADOS!E99))</f>
        <v>4.380262265839284E-2</v>
      </c>
      <c r="F99" s="27">
        <f>(LN(DADOS!F100/DADOS!F99))</f>
        <v>6.944810466792227E-2</v>
      </c>
      <c r="G99" s="27">
        <f>(LN(DADOS!G100/DADOS!G99))</f>
        <v>4.6727141626171417E-3</v>
      </c>
      <c r="H99" s="27">
        <f>(LN(DADOS!H100/DADOS!H99))</f>
        <v>0.10636971498269969</v>
      </c>
      <c r="I99" s="32">
        <f>(LN(DADOS!I100/DADOS!I99))</f>
        <v>0.14842000511827322</v>
      </c>
      <c r="J99" s="31">
        <v>2.1398971638993961E-6</v>
      </c>
      <c r="K99" s="31">
        <v>7.3713151891096316E-5</v>
      </c>
      <c r="L99" s="31">
        <v>1.9573414202365754E-4</v>
      </c>
      <c r="M99" s="31">
        <v>6.8906617524830795E-4</v>
      </c>
      <c r="N99" s="12">
        <v>0.51</v>
      </c>
      <c r="O99" s="9">
        <v>0.43</v>
      </c>
      <c r="P99" s="12">
        <f>(LN(DADOS!P100/DADOS!P99))</f>
        <v>-6.4427601055376524E-2</v>
      </c>
      <c r="Q99" s="12">
        <f>(LN(DADOS!Q100/DADOS!Q99))</f>
        <v>-0.11172980338003734</v>
      </c>
      <c r="R99" s="12">
        <f>(LN(DADOS!R100/DADOS!R99))</f>
        <v>9.914068484710363E-2</v>
      </c>
      <c r="S99" s="12">
        <f>(LN(DADOS!S100/DADOS!S99))</f>
        <v>-2.4156796718722406E-2</v>
      </c>
      <c r="T99" s="13">
        <f>(LN(DADOS!T100/DADOS!T99))</f>
        <v>-6.6691374498672282E-2</v>
      </c>
      <c r="U99" s="13">
        <f>(LN(DADOS!U100/DADOS!U99))</f>
        <v>0.1868773733298153</v>
      </c>
      <c r="V99" s="13">
        <f>(LN(DADOS!V100/DADOS!V99))</f>
        <v>5.9963464767557269E-2</v>
      </c>
      <c r="W99" s="13">
        <f>(LN(DADOS!W100/DADOS!W99))</f>
        <v>-0.38738143267486908</v>
      </c>
      <c r="X99" s="13">
        <f>(LN(DADOS!X100/DADOS!X99))</f>
        <v>0.2138658174359728</v>
      </c>
      <c r="Y99" s="13">
        <f>(LN(DADOS!Y100/DADOS!Y99))</f>
        <v>1.5513094785449865E-2</v>
      </c>
      <c r="Z99" s="13">
        <f>(LN(DADOS!Z100/DADOS!Z99))</f>
        <v>-1.0283544809782262E-2</v>
      </c>
      <c r="AA99" s="13">
        <f>(LN(DADOS!AA100/DADOS!AA99))</f>
        <v>-7.246332510793721E-2</v>
      </c>
      <c r="AB99" s="7">
        <f>DADOS!AB99/100</f>
        <v>-4.3409674956667976E-2</v>
      </c>
      <c r="AC99" s="7">
        <f t="shared" si="9"/>
        <v>-1.7949619729783524</v>
      </c>
      <c r="AD99" s="7">
        <f t="shared" si="10"/>
        <v>6.869262780844085E-4</v>
      </c>
      <c r="AE99" s="7">
        <f t="shared" si="11"/>
        <v>0.12665483926622956</v>
      </c>
      <c r="AF99" s="28">
        <f>(LN(DADOS!AF100/DADOS!AF99))</f>
        <v>8.5655444578493806E-2</v>
      </c>
      <c r="AG99" s="28">
        <f>(LN(DADOS!AG100/DADOS!AG99))</f>
        <v>-0.11860217162651736</v>
      </c>
      <c r="AH99" s="28">
        <f>(LN(DADOS!AH100/DADOS!AH99))</f>
        <v>0.1186021716265175</v>
      </c>
      <c r="AK99" s="30"/>
    </row>
    <row r="100" spans="1:37" x14ac:dyDescent="0.3">
      <c r="A100" s="2">
        <v>42461</v>
      </c>
      <c r="B100" s="27">
        <f>(LN(DADOS!B101/DADOS!B100))</f>
        <v>6.9363997859739734E-2</v>
      </c>
      <c r="C100" s="27">
        <f>(LN(DADOS!C101/DADOS!C100))</f>
        <v>7.602969460792354E-2</v>
      </c>
      <c r="D100" s="27">
        <f>(LN(DADOS!D101/DADOS!D100))</f>
        <v>2.8590561471794503E-2</v>
      </c>
      <c r="E100" s="27">
        <f>(LN(DADOS!E101/DADOS!E100))</f>
        <v>0.16900578081818249</v>
      </c>
      <c r="F100" s="27">
        <f>(LN(DADOS!F101/DADOS!F100))</f>
        <v>6.7239700476685845E-3</v>
      </c>
      <c r="G100" s="27">
        <f>(LN(DADOS!G101/DADOS!G100))</f>
        <v>7.2526089002009821E-3</v>
      </c>
      <c r="H100" s="27">
        <f>(LN(DADOS!H101/DADOS!H100))</f>
        <v>4.2050290135573612E-2</v>
      </c>
      <c r="I100" s="32">
        <f>(LN(DADOS!I101/DADOS!I100))</f>
        <v>-9.9629840948841183E-2</v>
      </c>
      <c r="J100" s="31">
        <v>6.9266842236311896E-6</v>
      </c>
      <c r="K100" s="31">
        <v>1.2693265928636168E-4</v>
      </c>
      <c r="L100" s="31">
        <v>3.7760334413123638E-4</v>
      </c>
      <c r="M100" s="31">
        <v>1.1526509009238866E-3</v>
      </c>
      <c r="N100" s="12">
        <v>0.33</v>
      </c>
      <c r="O100" s="9">
        <v>0.61</v>
      </c>
      <c r="P100" s="12">
        <f>(LN(DADOS!P101/DADOS!P100))</f>
        <v>-2.3976365163909271E-2</v>
      </c>
      <c r="Q100" s="12">
        <f>(LN(DADOS!Q101/DADOS!Q100))</f>
        <v>-3.0845420132743488E-2</v>
      </c>
      <c r="R100" s="12">
        <f>(LN(DADOS!R101/DADOS!R100))</f>
        <v>-8.3983696988317175E-3</v>
      </c>
      <c r="S100" s="12">
        <f>(LN(DADOS!S101/DADOS!S100))</f>
        <v>-2.0273364495545367E-2</v>
      </c>
      <c r="T100" s="13">
        <f>(LN(DADOS!T101/DADOS!T100))</f>
        <v>-0.23180161405732416</v>
      </c>
      <c r="U100" s="13">
        <f>(LN(DADOS!U101/DADOS!U100))</f>
        <v>-0.13353139262452263</v>
      </c>
      <c r="V100" s="13">
        <f>(LN(DADOS!V101/DADOS!V100))</f>
        <v>-4.3249983793816511E-2</v>
      </c>
      <c r="W100" s="13">
        <f>(LN(DADOS!W101/DADOS!W100))</f>
        <v>0.1181812040868877</v>
      </c>
      <c r="X100" s="13">
        <f>(LN(DADOS!X101/DADOS!X100))</f>
        <v>8.1782461476728088E-2</v>
      </c>
      <c r="Y100" s="13">
        <f>(LN(DADOS!Y101/DADOS!Y100))</f>
        <v>4.9495784737694927E-2</v>
      </c>
      <c r="Z100" s="13">
        <f>(LN(DADOS!Z101/DADOS!Z100))</f>
        <v>-1.4684551682921069E-2</v>
      </c>
      <c r="AA100" s="13">
        <f>(LN(DADOS!AA101/DADOS!AA100))</f>
        <v>-4.871347999317413E-2</v>
      </c>
      <c r="AB100" s="7">
        <f>DADOS!AB100/100</f>
        <v>1.2361998059181216E-2</v>
      </c>
      <c r="AC100" s="7">
        <f t="shared" si="9"/>
        <v>1.1901812207548355</v>
      </c>
      <c r="AD100" s="7">
        <f t="shared" si="10"/>
        <v>1.1457242167002553E-3</v>
      </c>
      <c r="AE100" s="7">
        <f t="shared" si="11"/>
        <v>0.18855163026350766</v>
      </c>
      <c r="AF100" s="28">
        <f>(LN(DADOS!AF101/DADOS!AF100))</f>
        <v>5.7987257650349316E-2</v>
      </c>
      <c r="AG100" s="28">
        <f>(LN(DADOS!AG101/DADOS!AG100))</f>
        <v>-3.299749812381414E-2</v>
      </c>
      <c r="AH100" s="28">
        <f>(LN(DADOS!AH101/DADOS!AH100))</f>
        <v>3.2997498123814022E-2</v>
      </c>
      <c r="AK100" s="30"/>
    </row>
    <row r="101" spans="1:37" x14ac:dyDescent="0.3">
      <c r="A101" s="2">
        <v>42491</v>
      </c>
      <c r="B101" s="27">
        <f>(LN(DADOS!B102/DADOS!B101))</f>
        <v>-0.11066556788751943</v>
      </c>
      <c r="C101" s="27">
        <f>(LN(DADOS!C102/DADOS!C101))</f>
        <v>-8.867665630869101E-2</v>
      </c>
      <c r="D101" s="27">
        <f>(LN(DADOS!D102/DADOS!D101))</f>
        <v>-5.8466367182388825E-2</v>
      </c>
      <c r="E101" s="27">
        <f>(LN(DADOS!E102/DADOS!E101))</f>
        <v>-0.17937683508366978</v>
      </c>
      <c r="F101" s="27">
        <f>(LN(DADOS!F102/DADOS!F101))</f>
        <v>-2.4878780328040355E-2</v>
      </c>
      <c r="G101" s="27">
        <f>(LN(DADOS!G102/DADOS!G101))</f>
        <v>-5.0370659002253675E-2</v>
      </c>
      <c r="H101" s="27">
        <f>(LN(DADOS!H102/DADOS!H101))</f>
        <v>-2.5429408899533192E-2</v>
      </c>
      <c r="I101" s="32">
        <f>(LN(DADOS!I102/DADOS!I101))</f>
        <v>5.5569851154810786E-2</v>
      </c>
      <c r="J101" s="31">
        <v>-1.4047904733689394E-5</v>
      </c>
      <c r="K101" s="31">
        <v>-2.605667285267565E-4</v>
      </c>
      <c r="L101" s="31">
        <v>-7.7300221242029713E-4</v>
      </c>
      <c r="M101" s="31">
        <v>-2.3679629131036139E-3</v>
      </c>
      <c r="N101" s="12">
        <v>0.82</v>
      </c>
      <c r="O101" s="9">
        <v>0.78</v>
      </c>
      <c r="P101" s="12">
        <f>(LN(DADOS!P102/DADOS!P101))</f>
        <v>-1.2529314758444368E-2</v>
      </c>
      <c r="Q101" s="12">
        <f>(LN(DADOS!Q102/DADOS!Q101))</f>
        <v>4.096571897753698E-2</v>
      </c>
      <c r="R101" s="12">
        <f>(LN(DADOS!R102/DADOS!R101))</f>
        <v>3.8988990292784347E-2</v>
      </c>
      <c r="S101" s="12">
        <f>(LN(DADOS!S102/DADOS!S101))</f>
        <v>-1.2777951636059593E-2</v>
      </c>
      <c r="T101" s="13">
        <f>(LN(DADOS!T102/DADOS!T101))</f>
        <v>0.16034265007517948</v>
      </c>
      <c r="U101" s="13">
        <f>(LN(DADOS!U102/DADOS!U101))</f>
        <v>6.2913825410569182E-2</v>
      </c>
      <c r="V101" s="13">
        <f>(LN(DADOS!V102/DADOS!V101))</f>
        <v>0</v>
      </c>
      <c r="W101" s="13">
        <f>(LN(DADOS!W102/DADOS!W101))</f>
        <v>-0.10112322118231105</v>
      </c>
      <c r="X101" s="13">
        <f>(LN(DADOS!X102/DADOS!X101))</f>
        <v>0.13650243482714486</v>
      </c>
      <c r="Y101" s="13">
        <f>(LN(DADOS!Y102/DADOS!Y101))</f>
        <v>4.560705523590583E-2</v>
      </c>
      <c r="Z101" s="13">
        <f>(LN(DADOS!Z102/DADOS!Z101))</f>
        <v>7.1857689918985682E-2</v>
      </c>
      <c r="AA101" s="13">
        <f>(LN(DADOS!AA102/DADOS!AA101))</f>
        <v>-6.4620580280909798E-3</v>
      </c>
      <c r="AB101" s="7">
        <f>DADOS!AB101/100</f>
        <v>-1.3606487926185951E-2</v>
      </c>
      <c r="AC101" s="7">
        <f t="shared" si="9"/>
        <v>-0.67124804221465173</v>
      </c>
      <c r="AD101" s="7">
        <f t="shared" si="10"/>
        <v>-2.3539150083699244E-3</v>
      </c>
      <c r="AE101" s="7">
        <f t="shared" si="11"/>
        <v>-0.16034265007517948</v>
      </c>
      <c r="AF101" s="28">
        <f>(LN(DADOS!AF102/DADOS!AF101))</f>
        <v>5.4808236494995159E-2</v>
      </c>
      <c r="AG101" s="28">
        <f>(LN(DADOS!AG102/DADOS!AG101))</f>
        <v>3.443277160859691E-2</v>
      </c>
      <c r="AH101" s="28">
        <f>(LN(DADOS!AH102/DADOS!AH101))</f>
        <v>-3.4432771608596764E-2</v>
      </c>
      <c r="AK101" s="30"/>
    </row>
    <row r="102" spans="1:37" x14ac:dyDescent="0.3">
      <c r="A102" s="2">
        <v>42522</v>
      </c>
      <c r="B102" s="27">
        <f>(LN(DADOS!B103/DADOS!B102))</f>
        <v>6.8399529795030764E-2</v>
      </c>
      <c r="C102" s="27">
        <f>(LN(DADOS!C103/DADOS!C102))</f>
        <v>7.6961041136128394E-2</v>
      </c>
      <c r="D102" s="27">
        <f>(LN(DADOS!D103/DADOS!D102))</f>
        <v>0.12977977294550042</v>
      </c>
      <c r="E102" s="27">
        <f>(LN(DADOS!E103/DADOS!E102))</f>
        <v>-6.4591984207968065E-2</v>
      </c>
      <c r="F102" s="27">
        <f>(LN(DADOS!F103/DADOS!F102))</f>
        <v>5.1331461598104533E-2</v>
      </c>
      <c r="G102" s="27">
        <f>(LN(DADOS!G103/DADOS!G102))</f>
        <v>-3.2368655157888289E-2</v>
      </c>
      <c r="H102" s="27">
        <f>(LN(DADOS!H103/DADOS!H102))</f>
        <v>0.13202785903801773</v>
      </c>
      <c r="I102" s="32">
        <f>(LN(DADOS!I103/DADOS!I102))</f>
        <v>4.405998979403028E-2</v>
      </c>
      <c r="J102" s="31">
        <v>-1.0787270978769093E-3</v>
      </c>
      <c r="K102" s="31">
        <v>-1.8715648959478121E-3</v>
      </c>
      <c r="L102" s="31">
        <v>-6.6341568449752972E-4</v>
      </c>
      <c r="M102" s="31">
        <v>6.6391265507713127E-5</v>
      </c>
      <c r="N102" s="12">
        <v>1.69</v>
      </c>
      <c r="O102" s="9">
        <v>0.35</v>
      </c>
      <c r="P102" s="12">
        <f>(LN(DADOS!P103/DADOS!P102))</f>
        <v>-3.5597613978990313E-2</v>
      </c>
      <c r="Q102" s="12">
        <f>(LN(DADOS!Q103/DADOS!Q102))</f>
        <v>-0.11336317729290493</v>
      </c>
      <c r="R102" s="12">
        <f>(LN(DADOS!R103/DADOS!R102))</f>
        <v>1.6092301288755131E-2</v>
      </c>
      <c r="S102" s="12">
        <f>(LN(DADOS!S103/DADOS!S102))</f>
        <v>-1.0623747371056643E-2</v>
      </c>
      <c r="T102" s="13">
        <f>(LN(DADOS!T103/DADOS!T102))</f>
        <v>0</v>
      </c>
      <c r="U102" s="13">
        <f>(LN(DADOS!U103/DADOS!U102))</f>
        <v>-0.11625980611586197</v>
      </c>
      <c r="V102" s="13">
        <f>(LN(DADOS!V103/DADOS!V102))</f>
        <v>-9.8630603441627426E-2</v>
      </c>
      <c r="W102" s="13">
        <f>(LN(DADOS!W103/DADOS!W102))</f>
        <v>9.6654653261433993E-2</v>
      </c>
      <c r="X102" s="13">
        <f>(LN(DADOS!X103/DADOS!X102))</f>
        <v>4.2952030099054031E-2</v>
      </c>
      <c r="Y102" s="13">
        <f>(LN(DADOS!Y103/DADOS!Y102))</f>
        <v>2.588663107510564E-3</v>
      </c>
      <c r="Z102" s="13">
        <f>(LN(DADOS!Z103/DADOS!Z102))</f>
        <v>6.968794345488126E-2</v>
      </c>
      <c r="AA102" s="13">
        <f>(LN(DADOS!AA103/DADOS!AA102))</f>
        <v>-2.6274089370180307E-2</v>
      </c>
      <c r="AB102" s="7">
        <f>DADOS!AB102/100</f>
        <v>-3.6021696761175816E-2</v>
      </c>
      <c r="AC102" s="7">
        <f t="shared" si="9"/>
        <v>-0.52993661643565537</v>
      </c>
      <c r="AD102" s="7">
        <f t="shared" si="10"/>
        <v>1.1451183633846224E-3</v>
      </c>
      <c r="AE102" s="7">
        <f t="shared" si="11"/>
        <v>-9.8630603441627426E-2</v>
      </c>
      <c r="AF102" s="28">
        <f>(LN(DADOS!AF103/DADOS!AF102))</f>
        <v>-2.0202707317519466E-2</v>
      </c>
      <c r="AG102" s="28">
        <f>(LN(DADOS!AG103/DADOS!AG102))</f>
        <v>-0.12175779367748243</v>
      </c>
      <c r="AH102" s="28">
        <f>(LN(DADOS!AH103/DADOS!AH102))</f>
        <v>0.12175779367748242</v>
      </c>
      <c r="AK102" s="30"/>
    </row>
    <row r="103" spans="1:37" x14ac:dyDescent="0.3">
      <c r="A103" s="2">
        <v>42552</v>
      </c>
      <c r="B103" s="27">
        <f>(LN(DADOS!B104/DADOS!B103))</f>
        <v>9.9636069751447356E-2</v>
      </c>
      <c r="C103" s="27">
        <f>(LN(DADOS!C104/DADOS!C103))</f>
        <v>0.10989567082321755</v>
      </c>
      <c r="D103" s="27">
        <f>(LN(DADOS!D104/DADOS!D103))</f>
        <v>0.1783562789247945</v>
      </c>
      <c r="E103" s="27">
        <f>(LN(DADOS!E104/DADOS!E103))</f>
        <v>0.12978185692304317</v>
      </c>
      <c r="F103" s="27">
        <f>(LN(DADOS!F104/DADOS!F103))</f>
        <v>9.6035080162273342E-2</v>
      </c>
      <c r="G103" s="27">
        <f>(LN(DADOS!G104/DADOS!G103))</f>
        <v>9.8368408576707769E-2</v>
      </c>
      <c r="H103" s="27">
        <f>(LN(DADOS!H104/DADOS!H103))</f>
        <v>0.14304065525099549</v>
      </c>
      <c r="I103" s="32">
        <f>(LN(DADOS!I104/DADOS!I103))</f>
        <v>-4.4059989794030308E-2</v>
      </c>
      <c r="J103" s="31">
        <v>-1.9087824127782139E-3</v>
      </c>
      <c r="K103" s="31">
        <v>2.286786176724931E-3</v>
      </c>
      <c r="L103" s="31">
        <v>6.5721965214714205E-3</v>
      </c>
      <c r="M103" s="31">
        <v>7.5173665165842694E-3</v>
      </c>
      <c r="N103" s="12">
        <v>0.18</v>
      </c>
      <c r="O103" s="9">
        <v>0.52</v>
      </c>
      <c r="P103" s="12">
        <f>(LN(DADOS!P104/DADOS!P103))</f>
        <v>-5.1765212744393843E-2</v>
      </c>
      <c r="Q103" s="12">
        <f>(LN(DADOS!Q104/DADOS!Q103))</f>
        <v>9.056010284273391E-3</v>
      </c>
      <c r="R103" s="12">
        <f>(LN(DADOS!R104/DADOS!R103))</f>
        <v>2.1433420602747246E-2</v>
      </c>
      <c r="S103" s="12">
        <f>(LN(DADOS!S104/DADOS!S103))</f>
        <v>2.185482283545391E-2</v>
      </c>
      <c r="T103" s="13">
        <f>(LN(DADOS!T104/DADOS!T103))</f>
        <v>0.10536051565782614</v>
      </c>
      <c r="U103" s="13">
        <f>(LN(DADOS!U104/DADOS!U103))</f>
        <v>-8.5766821757424949E-2</v>
      </c>
      <c r="V103" s="13">
        <f>(LN(DADOS!V104/DADOS!V103))</f>
        <v>-8.9231133727942641E-2</v>
      </c>
      <c r="W103" s="13">
        <f>(LN(DADOS!W104/DADOS!W103))</f>
        <v>-0.27517793581180872</v>
      </c>
      <c r="X103" s="13">
        <f>(LN(DADOS!X104/DADOS!X103))</f>
        <v>-8.8055997290562682E-2</v>
      </c>
      <c r="Y103" s="13">
        <f>(LN(DADOS!Y104/DADOS!Y103))</f>
        <v>1.033591823282692E-3</v>
      </c>
      <c r="Z103" s="13">
        <f>(LN(DADOS!Z104/DADOS!Z103))</f>
        <v>7.0014394707305254E-4</v>
      </c>
      <c r="AA103" s="13">
        <f>(LN(DADOS!AA104/DADOS!AA103))</f>
        <v>-5.2958573706611695E-2</v>
      </c>
      <c r="AB103" s="7">
        <f>DADOS!AB103/100</f>
        <v>1.7281992801385159E-2</v>
      </c>
      <c r="AC103" s="7">
        <f t="shared" si="9"/>
        <v>0.53495787732213895</v>
      </c>
      <c r="AD103" s="7">
        <f t="shared" si="10"/>
        <v>9.4261489293624833E-3</v>
      </c>
      <c r="AE103" s="7">
        <f t="shared" si="11"/>
        <v>-0.19459164938576878</v>
      </c>
      <c r="AF103" s="28">
        <f>(LN(DADOS!AF104/DADOS!AF103))</f>
        <v>-3.4605529177475607E-2</v>
      </c>
      <c r="AG103" s="28">
        <f>(LN(DADOS!AG104/DADOS!AG103))</f>
        <v>1.0165541927434499E-3</v>
      </c>
      <c r="AH103" s="28">
        <f>(LN(DADOS!AH104/DADOS!AH103))</f>
        <v>-1.0165541927433324E-3</v>
      </c>
      <c r="AK103" s="30"/>
    </row>
    <row r="104" spans="1:37" x14ac:dyDescent="0.3">
      <c r="A104" s="2">
        <v>42583</v>
      </c>
      <c r="B104" s="27">
        <f>(LN(DADOS!B105/DADOS!B104))</f>
        <v>1.6861618684272283E-2</v>
      </c>
      <c r="C104" s="27">
        <f>(LN(DADOS!C105/DADOS!C104))</f>
        <v>-7.6780062038719996E-2</v>
      </c>
      <c r="D104" s="27">
        <f>(LN(DADOS!D105/DADOS!D104))</f>
        <v>6.7980490657736699E-3</v>
      </c>
      <c r="E104" s="27">
        <f>(LN(DADOS!E105/DADOS!E104))</f>
        <v>2.522388922394855E-2</v>
      </c>
      <c r="F104" s="27">
        <f>(LN(DADOS!F105/DADOS!F104))</f>
        <v>4.2728084727341751E-3</v>
      </c>
      <c r="G104" s="27">
        <f>(LN(DADOS!G105/DADOS!G104))</f>
        <v>1.7904304623207433E-2</v>
      </c>
      <c r="H104" s="27">
        <f>(LN(DADOS!H105/DADOS!H104))</f>
        <v>2.3446669592540547E-3</v>
      </c>
      <c r="I104" s="32">
        <f>(LN(DADOS!I105/DADOS!I104))</f>
        <v>8.6260344284406917E-2</v>
      </c>
      <c r="J104" s="31">
        <v>9.7729222223638928E-3</v>
      </c>
      <c r="K104" s="31">
        <v>8.3243460098648709E-4</v>
      </c>
      <c r="L104" s="31">
        <v>-7.8194456006497656E-3</v>
      </c>
      <c r="M104" s="31">
        <v>-1.148434401586698E-2</v>
      </c>
      <c r="N104" s="12">
        <v>0.15</v>
      </c>
      <c r="O104" s="9">
        <v>0.44</v>
      </c>
      <c r="P104" s="12">
        <f>(LN(DADOS!P105/DADOS!P104))</f>
        <v>-1.4058385770086331E-2</v>
      </c>
      <c r="Q104" s="12">
        <f>(LN(DADOS!Q105/DADOS!Q104))</f>
        <v>4.0127792120882891E-4</v>
      </c>
      <c r="R104" s="12">
        <f>(LN(DADOS!R105/DADOS!R104))</f>
        <v>3.7244173172371178E-2</v>
      </c>
      <c r="S104" s="12">
        <f>(LN(DADOS!S105/DADOS!S104))</f>
        <v>-5.2106548049965628E-3</v>
      </c>
      <c r="T104" s="13">
        <f>(LN(DADOS!T105/DADOS!T104))</f>
        <v>0</v>
      </c>
      <c r="U104" s="13">
        <f>(LN(DADOS!U105/DADOS!U104))</f>
        <v>9.9372473813203563E-2</v>
      </c>
      <c r="V104" s="13">
        <f>(LN(DADOS!V105/DADOS!V104))</f>
        <v>3.9220713153281329E-2</v>
      </c>
      <c r="W104" s="13">
        <f>(LN(DADOS!W105/DADOS!W104))</f>
        <v>0.1227319229219592</v>
      </c>
      <c r="X104" s="13">
        <f>(LN(DADOS!X105/DADOS!X104))</f>
        <v>1.5665215243357562E-3</v>
      </c>
      <c r="Y104" s="13">
        <f>(LN(DADOS!Y105/DADOS!Y104))</f>
        <v>7.2053837212701635E-3</v>
      </c>
      <c r="Z104" s="13">
        <f>(LN(DADOS!Z105/DADOS!Z104))</f>
        <v>1.3133686932492627E-2</v>
      </c>
      <c r="AA104" s="13">
        <f>(LN(DADOS!AA105/DADOS!AA104))</f>
        <v>-4.6687113972653127E-2</v>
      </c>
      <c r="AB104" s="7">
        <f>DADOS!AB104/100</f>
        <v>-7.2159387145586604E-3</v>
      </c>
      <c r="AC104" s="7">
        <f t="shared" si="9"/>
        <v>-1.0515335825907919</v>
      </c>
      <c r="AD104" s="7">
        <f t="shared" si="10"/>
        <v>-2.1257266238230873E-2</v>
      </c>
      <c r="AE104" s="7">
        <f t="shared" si="11"/>
        <v>3.9220713153281329E-2</v>
      </c>
      <c r="AF104" s="28">
        <f>(LN(DADOS!AF105/DADOS!AF104))</f>
        <v>-2.1353124470568946E-2</v>
      </c>
      <c r="AG104" s="28">
        <f>(LN(DADOS!AG105/DADOS!AG104))</f>
        <v>-1.7763456770306138E-3</v>
      </c>
      <c r="AH104" s="28">
        <f>(LN(DADOS!AH105/DADOS!AH104))</f>
        <v>1.7763456770303807E-3</v>
      </c>
      <c r="AK104" s="30"/>
    </row>
    <row r="105" spans="1:37" x14ac:dyDescent="0.3">
      <c r="A105" s="2">
        <v>42614</v>
      </c>
      <c r="B105" s="27">
        <f>(LN(DADOS!B106/DADOS!B105))</f>
        <v>-1.2456684569297738E-2</v>
      </c>
      <c r="C105" s="27">
        <f>(LN(DADOS!C106/DADOS!C105))</f>
        <v>6.4935293105483115E-3</v>
      </c>
      <c r="D105" s="27">
        <f>(LN(DADOS!D106/DADOS!D105))</f>
        <v>-2.0203809032835158E-2</v>
      </c>
      <c r="E105" s="27">
        <f>(LN(DADOS!E106/DADOS!E105))</f>
        <v>1.8149318505677269E-2</v>
      </c>
      <c r="F105" s="27">
        <f>(LN(DADOS!F106/DADOS!F105))</f>
        <v>2.1415484233298775E-2</v>
      </c>
      <c r="G105" s="27">
        <f>(LN(DADOS!G106/DADOS!G105))</f>
        <v>1.6199731214108608E-2</v>
      </c>
      <c r="H105" s="27">
        <f>(LN(DADOS!H106/DADOS!H105))</f>
        <v>-2.4230840482956591E-2</v>
      </c>
      <c r="I105" s="32">
        <f>(LN(DADOS!I106/DADOS!I105))</f>
        <v>-8.626034428440689E-2</v>
      </c>
      <c r="J105" s="31">
        <v>-1.1127111270117042E-2</v>
      </c>
      <c r="K105" s="31">
        <v>-1.3094800509528343E-2</v>
      </c>
      <c r="L105" s="31">
        <v>-1.8043767545270289E-2</v>
      </c>
      <c r="M105" s="31">
        <v>-2.3973973994465669E-2</v>
      </c>
      <c r="N105" s="12">
        <v>0.2</v>
      </c>
      <c r="O105" s="9">
        <v>0.08</v>
      </c>
      <c r="P105" s="12">
        <f>(LN(DADOS!P106/DADOS!P105))</f>
        <v>9.2259994409015431E-3</v>
      </c>
      <c r="Q105" s="12">
        <f>(LN(DADOS!Q106/DADOS!Q105))</f>
        <v>1.8191633784319992E-3</v>
      </c>
      <c r="R105" s="12">
        <f>(LN(DADOS!R106/DADOS!R105))</f>
        <v>-2.614528010432236E-2</v>
      </c>
      <c r="S105" s="12">
        <f>(LN(DADOS!S106/DADOS!S105))</f>
        <v>2.5244165523959312E-2</v>
      </c>
      <c r="T105" s="13">
        <f>(LN(DADOS!T106/DADOS!T105))</f>
        <v>-3.3901551675681339E-2</v>
      </c>
      <c r="U105" s="13">
        <f>(LN(DADOS!U106/DADOS!U105))</f>
        <v>4.0976422750042332E-2</v>
      </c>
      <c r="V105" s="13">
        <f>(LN(DADOS!V106/DADOS!V105))</f>
        <v>4.4186292288672734E-2</v>
      </c>
      <c r="W105" s="13">
        <f>(LN(DADOS!W106/DADOS!W105))</f>
        <v>-9.7342588183818649E-3</v>
      </c>
      <c r="X105" s="13">
        <f>(LN(DADOS!X106/DADOS!X105))</f>
        <v>1.0233682193013474E-2</v>
      </c>
      <c r="Y105" s="13">
        <f>(LN(DADOS!Y106/DADOS!Y105))</f>
        <v>-1.9679557946446002E-2</v>
      </c>
      <c r="Z105" s="13">
        <f>(LN(DADOS!Z106/DADOS!Z105))</f>
        <v>6.564601263894515E-2</v>
      </c>
      <c r="AA105" s="13">
        <f>(LN(DADOS!AA106/DADOS!AA105))</f>
        <v>-7.0438243264759448E-2</v>
      </c>
      <c r="AB105" s="7">
        <f>DADOS!AB105/100</f>
        <v>3.0331267638139536E-4</v>
      </c>
      <c r="AC105" s="7">
        <f t="shared" si="9"/>
        <v>1.0062532917330134</v>
      </c>
      <c r="AD105" s="7">
        <f t="shared" si="10"/>
        <v>-1.2846862724348627E-2</v>
      </c>
      <c r="AE105" s="7">
        <f t="shared" si="11"/>
        <v>7.8087843964354073E-2</v>
      </c>
      <c r="AF105" s="28">
        <f>(LN(DADOS!AF106/DADOS!AF105))</f>
        <v>3.5339366445308863E-2</v>
      </c>
      <c r="AG105" s="28">
        <f>(LN(DADOS!AG106/DADOS!AG105))</f>
        <v>3.4163993585295026E-3</v>
      </c>
      <c r="AH105" s="28">
        <f>(LN(DADOS!AH106/DADOS!AH105))</f>
        <v>-3.4163993585294788E-3</v>
      </c>
      <c r="AK105" s="30"/>
    </row>
    <row r="106" spans="1:37" x14ac:dyDescent="0.3">
      <c r="A106" s="2">
        <v>42644</v>
      </c>
      <c r="B106" s="27">
        <f>(LN(DADOS!B107/DADOS!B106))</f>
        <v>0.13188181533639731</v>
      </c>
      <c r="C106" s="27">
        <f>(LN(DADOS!C107/DADOS!C106))</f>
        <v>3.6540999462979326E-2</v>
      </c>
      <c r="D106" s="27">
        <f>(LN(DADOS!D107/DADOS!D106))</f>
        <v>5.872560019027754E-2</v>
      </c>
      <c r="E106" s="27">
        <f>(LN(DADOS!E107/DADOS!E106))</f>
        <v>0.16417223828827737</v>
      </c>
      <c r="F106" s="27">
        <f>(LN(DADOS!F107/DADOS!F106))</f>
        <v>4.164670443648261E-3</v>
      </c>
      <c r="G106" s="27">
        <f>(LN(DADOS!G107/DADOS!G106))</f>
        <v>1.0222601608229274E-2</v>
      </c>
      <c r="H106" s="27">
        <f>(LN(DADOS!H107/DADOS!H106))</f>
        <v>8.4809541237688371E-2</v>
      </c>
      <c r="I106" s="32">
        <f>(LN(DADOS!I107/DADOS!I106))</f>
        <v>-5.5569851154810765E-2</v>
      </c>
      <c r="J106" s="31">
        <v>-1.256949654257848E-2</v>
      </c>
      <c r="K106" s="31">
        <v>-9.9969085495544216E-3</v>
      </c>
      <c r="L106" s="31">
        <v>-6.925789210754707E-3</v>
      </c>
      <c r="M106" s="31">
        <v>-3.3711426159121951E-3</v>
      </c>
      <c r="N106" s="12">
        <v>0.16</v>
      </c>
      <c r="O106" s="9">
        <v>0.26</v>
      </c>
      <c r="P106" s="12">
        <f>(LN(DADOS!P107/DADOS!P106))</f>
        <v>-3.2305531996890138E-2</v>
      </c>
      <c r="Q106" s="12">
        <f>(LN(DADOS!Q107/DADOS!Q106))</f>
        <v>-2.0258032560807555E-2</v>
      </c>
      <c r="R106" s="12">
        <f>(LN(DADOS!R107/DADOS!R106))</f>
        <v>-4.4247859803555837E-3</v>
      </c>
      <c r="S106" s="12">
        <f>(LN(DADOS!S107/DADOS!S106))</f>
        <v>-1.155515118956345E-2</v>
      </c>
      <c r="T106" s="13">
        <f>(LN(DADOS!T107/DADOS!T106))</f>
        <v>0.12921173148000625</v>
      </c>
      <c r="U106" s="13">
        <f>(LN(DADOS!U107/DADOS!U106))</f>
        <v>8.9340349053597806E-2</v>
      </c>
      <c r="V106" s="13">
        <f>(LN(DADOS!V107/DADOS!V106))</f>
        <v>7.8995250583069512E-2</v>
      </c>
      <c r="W106" s="13">
        <f>(LN(DADOS!W107/DADOS!W106))</f>
        <v>0.24972466933837908</v>
      </c>
      <c r="X106" s="13">
        <f>(LN(DADOS!X107/DADOS!X106))</f>
        <v>9.6958785899588784E-2</v>
      </c>
      <c r="Y106" s="13">
        <f>(LN(DADOS!Y107/DADOS!Y106))</f>
        <v>-2.5425098365810056E-2</v>
      </c>
      <c r="Z106" s="13">
        <f>(LN(DADOS!Z107/DADOS!Z106))</f>
        <v>-1.3750397572243582E-2</v>
      </c>
      <c r="AA106" s="13">
        <f>(LN(DADOS!AA107/DADOS!AA106))</f>
        <v>-4.0246880508593354E-2</v>
      </c>
      <c r="AB106" s="7">
        <f>DADOS!AB106/100</f>
        <v>4.1057647156988598E-2</v>
      </c>
      <c r="AC106" s="7">
        <f t="shared" si="9"/>
        <v>0.66143275621356801</v>
      </c>
      <c r="AD106" s="7">
        <f t="shared" si="10"/>
        <v>9.1983539266662848E-3</v>
      </c>
      <c r="AE106" s="7">
        <f t="shared" si="11"/>
        <v>-5.0216480896936741E-2</v>
      </c>
      <c r="AF106" s="28">
        <f>(LN(DADOS!AF107/DADOS!AF106))</f>
        <v>-6.9686693160933158E-3</v>
      </c>
      <c r="AG106" s="28">
        <f>(LN(DADOS!AG107/DADOS!AG106))</f>
        <v>-2.092326221028595E-2</v>
      </c>
      <c r="AH106" s="28">
        <f>(LN(DADOS!AH107/DADOS!AH106))</f>
        <v>2.0923262210285946E-2</v>
      </c>
      <c r="AK106" s="30"/>
    </row>
    <row r="107" spans="1:37" x14ac:dyDescent="0.3">
      <c r="A107" s="2">
        <v>42675</v>
      </c>
      <c r="B107" s="27">
        <f>(LN(DADOS!B108/DADOS!B107))</f>
        <v>-8.0792025294366937E-2</v>
      </c>
      <c r="C107" s="27">
        <f>(LN(DADOS!C108/DADOS!C107))</f>
        <v>-0.12090803819951872</v>
      </c>
      <c r="D107" s="27">
        <f>(LN(DADOS!D108/DADOS!D107))</f>
        <v>-0.10143491547707906</v>
      </c>
      <c r="E107" s="27">
        <f>(LN(DADOS!E108/DADOS!E107))</f>
        <v>0.13246244543561753</v>
      </c>
      <c r="F107" s="27">
        <f>(LN(DADOS!F108/DADOS!F107))</f>
        <v>-8.5733421544137753E-2</v>
      </c>
      <c r="G107" s="27">
        <f>(LN(DADOS!G108/DADOS!G107))</f>
        <v>-2.3130019744213685E-2</v>
      </c>
      <c r="H107" s="27">
        <f>(LN(DADOS!H108/DADOS!H107))</f>
        <v>-7.7901968607118899E-2</v>
      </c>
      <c r="I107" s="32">
        <f>(LN(DADOS!I108/DADOS!I107))</f>
        <v>-9.5694510161506725E-3</v>
      </c>
      <c r="J107" s="31">
        <v>5.5214885148313344E-3</v>
      </c>
      <c r="K107" s="31">
        <v>1.8157497337470321E-2</v>
      </c>
      <c r="L107" s="31">
        <v>2.4353726907067715E-2</v>
      </c>
      <c r="M107" s="31">
        <v>3.2260641885046709E-2</v>
      </c>
      <c r="N107" s="12">
        <v>-0.03</v>
      </c>
      <c r="O107" s="9">
        <v>0.18</v>
      </c>
      <c r="P107" s="12">
        <f>(LN(DADOS!P108/DADOS!P107))</f>
        <v>2.9678206314174681E-2</v>
      </c>
      <c r="Q107" s="12">
        <f>(LN(DADOS!Q108/DADOS!Q107))</f>
        <v>6.5577323133034562E-2</v>
      </c>
      <c r="R107" s="12">
        <f>(LN(DADOS!R108/DADOS!R107))</f>
        <v>-4.0729611500188626E-2</v>
      </c>
      <c r="S107" s="12">
        <f>(LN(DADOS!S108/DADOS!S107))</f>
        <v>0.1079830263930287</v>
      </c>
      <c r="T107" s="13">
        <f>(LN(DADOS!T108/DADOS!T107))</f>
        <v>0.31015492830383945</v>
      </c>
      <c r="U107" s="13">
        <f>(LN(DADOS!U108/DADOS!U107))</f>
        <v>0.15007527938274007</v>
      </c>
      <c r="V107" s="13">
        <f>(LN(DADOS!V108/DADOS!V107))</f>
        <v>0.19387260789236904</v>
      </c>
      <c r="W107" s="13">
        <f>(LN(DADOS!W108/DADOS!W107))</f>
        <v>-0.2467194078729156</v>
      </c>
      <c r="X107" s="13">
        <f>(LN(DADOS!X108/DADOS!X107))</f>
        <v>-8.6390655837796565E-2</v>
      </c>
      <c r="Y107" s="13">
        <f>(LN(DADOS!Y108/DADOS!Y107))</f>
        <v>1.5438155963786473E-2</v>
      </c>
      <c r="Z107" s="13">
        <f>(LN(DADOS!Z108/DADOS!Z107))</f>
        <v>4.648689219376171E-2</v>
      </c>
      <c r="AA107" s="13">
        <f>(LN(DADOS!AA108/DADOS!AA107))</f>
        <v>-1.4478019180653225E-2</v>
      </c>
      <c r="AB107" s="7">
        <f>DADOS!AB107/100</f>
        <v>1.7049950565302154E-2</v>
      </c>
      <c r="AC107" s="7">
        <f t="shared" si="9"/>
        <v>0.14703363425452962</v>
      </c>
      <c r="AD107" s="7">
        <f t="shared" si="10"/>
        <v>2.6739153370215374E-2</v>
      </c>
      <c r="AE107" s="7">
        <f t="shared" si="11"/>
        <v>-0.11628232041147041</v>
      </c>
      <c r="AF107" s="28">
        <f>(LN(DADOS!AF108/DADOS!AF107))</f>
        <v>-2.1202207650603051E-2</v>
      </c>
      <c r="AG107" s="28">
        <f>(LN(DADOS!AG108/DADOS!AG107))</f>
        <v>6.1270337076417762E-2</v>
      </c>
      <c r="AH107" s="28">
        <f>(LN(DADOS!AH108/DADOS!AH107))</f>
        <v>-6.1270337076417596E-2</v>
      </c>
      <c r="AK107" s="30"/>
    </row>
    <row r="108" spans="1:37" x14ac:dyDescent="0.3">
      <c r="A108" s="2">
        <v>42705</v>
      </c>
      <c r="B108" s="27">
        <f>(LN(DADOS!B109/DADOS!B108))</f>
        <v>-1.5274611188932547E-2</v>
      </c>
      <c r="C108" s="27">
        <f>(LN(DADOS!C109/DADOS!C108))</f>
        <v>1.398624197473987E-2</v>
      </c>
      <c r="D108" s="27">
        <f>(LN(DADOS!D109/DADOS!D108))</f>
        <v>3.7213202577094283E-2</v>
      </c>
      <c r="E108" s="27">
        <f>(LN(DADOS!E109/DADOS!E108))</f>
        <v>-3.5377839081651041E-2</v>
      </c>
      <c r="F108" s="27">
        <f>(LN(DADOS!F109/DADOS!F108))</f>
        <v>-1.6506081507931245E-2</v>
      </c>
      <c r="G108" s="27">
        <f>(LN(DADOS!G109/DADOS!G108))</f>
        <v>-1.7287402144161846E-2</v>
      </c>
      <c r="H108" s="27">
        <f>(LN(DADOS!H109/DADOS!H108))</f>
        <v>-1.3246789591087227E-3</v>
      </c>
      <c r="I108" s="32">
        <f>(LN(DADOS!I109/DADOS!I108))</f>
        <v>7.4107972153722043E-2</v>
      </c>
      <c r="J108" s="31">
        <v>-3.1176379299073399E-3</v>
      </c>
      <c r="K108" s="31">
        <v>-2.3861774171765743E-2</v>
      </c>
      <c r="L108" s="31">
        <v>-3.6730596020925779E-2</v>
      </c>
      <c r="M108" s="31">
        <v>-4.6701387589546686E-2</v>
      </c>
      <c r="N108" s="12">
        <v>0.54</v>
      </c>
      <c r="O108" s="9">
        <v>0.3</v>
      </c>
      <c r="P108" s="12">
        <f>(LN(DADOS!P109/DADOS!P108))</f>
        <v>-1.2318811929091079E-2</v>
      </c>
      <c r="Q108" s="12">
        <f>(LN(DADOS!Q109/DADOS!Q108))</f>
        <v>-4.1353288417412801E-2</v>
      </c>
      <c r="R108" s="12">
        <f>(LN(DADOS!R109/DADOS!R108))</f>
        <v>-0.11490035853765888</v>
      </c>
      <c r="S108" s="12">
        <f>(LN(DADOS!S109/DADOS!S108))</f>
        <v>7.6474709686169141E-3</v>
      </c>
      <c r="T108" s="13">
        <f>(LN(DADOS!T109/DADOS!T108))</f>
        <v>0.12516314295400599</v>
      </c>
      <c r="U108" s="13">
        <f>(LN(DADOS!U109/DADOS!U108))</f>
        <v>0.20025295542961935</v>
      </c>
      <c r="V108" s="13">
        <f>(LN(DADOS!V109/DADOS!V108))</f>
        <v>0.15130741063513639</v>
      </c>
      <c r="W108" s="13">
        <f>(LN(DADOS!W109/DADOS!W108))</f>
        <v>5.1893264407047786E-2</v>
      </c>
      <c r="X108" s="13">
        <f>(LN(DADOS!X109/DADOS!X108))</f>
        <v>0.12944398791870101</v>
      </c>
      <c r="Y108" s="13">
        <f>(LN(DADOS!Y109/DADOS!Y108))</f>
        <v>3.6820337705088323E-2</v>
      </c>
      <c r="Z108" s="13">
        <f>(LN(DADOS!Z109/DADOS!Z108))</f>
        <v>-5.4534930950921864E-2</v>
      </c>
      <c r="AA108" s="13">
        <f>(LN(DADOS!AA109/DADOS!AA108))</f>
        <v>-2.3183335455657164E-2</v>
      </c>
      <c r="AB108" s="7">
        <f>DADOS!AB108/100</f>
        <v>2.6184871748690285E-2</v>
      </c>
      <c r="AC108" s="7">
        <f t="shared" si="9"/>
        <v>-0.93963073680420173</v>
      </c>
      <c r="AD108" s="7">
        <f t="shared" si="10"/>
        <v>-4.3583749659639348E-2</v>
      </c>
      <c r="AE108" s="7">
        <f t="shared" si="11"/>
        <v>2.6144267681130401E-2</v>
      </c>
      <c r="AF108" s="28">
        <f>(LN(DADOS!AF109/DADOS!AF108))</f>
        <v>-3.6367644170874833E-2</v>
      </c>
      <c r="AG108" s="28">
        <f>(LN(DADOS!AG109/DADOS!AG108))</f>
        <v>-4.3312252116980365E-2</v>
      </c>
      <c r="AH108" s="28">
        <f>(LN(DADOS!AH109/DADOS!AH108))</f>
        <v>4.3312252116980289E-2</v>
      </c>
      <c r="AK108" s="30"/>
    </row>
    <row r="109" spans="1:37" x14ac:dyDescent="0.3">
      <c r="A109" s="2">
        <v>42736</v>
      </c>
      <c r="B109" s="27">
        <f>(LN(DADOS!B110/DADOS!B109))</f>
        <v>8.42984180055798E-2</v>
      </c>
      <c r="C109" s="27">
        <f>(LN(DADOS!C110/DADOS!C109))</f>
        <v>0.15415067982725836</v>
      </c>
      <c r="D109" s="27">
        <f>(LN(DADOS!D110/DADOS!D109))</f>
        <v>6.8316892538455354E-2</v>
      </c>
      <c r="E109" s="27">
        <f>(LN(DADOS!E110/DADOS!E109))</f>
        <v>8.4422618147429865E-2</v>
      </c>
      <c r="F109" s="27">
        <f>(LN(DADOS!F110/DADOS!F109))</f>
        <v>3.2401371254588814E-2</v>
      </c>
      <c r="G109" s="27">
        <f>(LN(DADOS!G110/DADOS!G109))</f>
        <v>3.204724439738537E-2</v>
      </c>
      <c r="H109" s="27">
        <f>(LN(DADOS!H110/DADOS!H109))</f>
        <v>6.690515112001999E-2</v>
      </c>
      <c r="I109" s="32">
        <f>(LN(DADOS!I110/DADOS!I109))</f>
        <v>-3.6367644170874833E-2</v>
      </c>
      <c r="J109" s="31">
        <v>-3.5237629225225435E-2</v>
      </c>
      <c r="K109" s="31">
        <v>-2.7173342126401118E-2</v>
      </c>
      <c r="L109" s="31">
        <v>-1.9884049174668253E-2</v>
      </c>
      <c r="M109" s="31">
        <v>-1.812396030117637E-2</v>
      </c>
      <c r="N109" s="12">
        <v>0.64</v>
      </c>
      <c r="O109" s="9">
        <v>0.38</v>
      </c>
      <c r="P109" s="12">
        <f>(LN(DADOS!P110/DADOS!P109))</f>
        <v>-4.8805529991234942E-2</v>
      </c>
      <c r="Q109" s="12">
        <f>(LN(DADOS!Q110/DADOS!Q109))</f>
        <v>-4.137700516794332E-2</v>
      </c>
      <c r="R109" s="12">
        <f>(LN(DADOS!R110/DADOS!R109))</f>
        <v>6.4558003428712932E-3</v>
      </c>
      <c r="S109" s="12">
        <f>(LN(DADOS!S110/DADOS!S109))</f>
        <v>-3.8379147166140368E-2</v>
      </c>
      <c r="T109" s="13">
        <f>(LN(DADOS!T110/DADOS!T109))</f>
        <v>0</v>
      </c>
      <c r="U109" s="13">
        <f>(LN(DADOS!U110/DADOS!U109))</f>
        <v>8.1836922508715677E-3</v>
      </c>
      <c r="V109" s="13">
        <f>(LN(DADOS!V110/DADOS!V109))</f>
        <v>-2.4127847582670291E-2</v>
      </c>
      <c r="W109" s="13">
        <f>(LN(DADOS!W110/DADOS!W109))</f>
        <v>-0.15783742955824206</v>
      </c>
      <c r="X109" s="13">
        <f>(LN(DADOS!X110/DADOS!X109))</f>
        <v>1.0146540577227553E-2</v>
      </c>
      <c r="Y109" s="13">
        <f>(LN(DADOS!Y110/DADOS!Y109))</f>
        <v>4.1880497244987325E-2</v>
      </c>
      <c r="Z109" s="13">
        <f>(LN(DADOS!Z110/DADOS!Z109))</f>
        <v>-8.5696654243420253E-2</v>
      </c>
      <c r="AA109" s="13">
        <f>(LN(DADOS!AA110/DADOS!AA109))</f>
        <v>4.2553255701382698E-3</v>
      </c>
      <c r="AB109" s="7">
        <f>DADOS!AB109/100</f>
        <v>1.0300019711870174E-2</v>
      </c>
      <c r="AC109" s="7">
        <f t="shared" si="9"/>
        <v>0.41741590742688672</v>
      </c>
      <c r="AD109" s="7">
        <f t="shared" si="10"/>
        <v>1.7113668924049065E-2</v>
      </c>
      <c r="AE109" s="7">
        <f t="shared" si="11"/>
        <v>-2.4127847582670291E-2</v>
      </c>
      <c r="AF109" s="28">
        <f>(LN(DADOS!AF110/DADOS!AF109))</f>
        <v>4.3485111939738891E-2</v>
      </c>
      <c r="AG109" s="28">
        <f>(LN(DADOS!AG110/DADOS!AG109))</f>
        <v>-4.0662729053961705E-2</v>
      </c>
      <c r="AH109" s="28">
        <f>(LN(DADOS!AH110/DADOS!AH109))</f>
        <v>4.0662729053961587E-2</v>
      </c>
      <c r="AK109" s="30"/>
    </row>
    <row r="110" spans="1:37" x14ac:dyDescent="0.3">
      <c r="A110" s="2">
        <v>42767</v>
      </c>
      <c r="B110" s="27">
        <f>(LN(DADOS!B111/DADOS!B110))</f>
        <v>5.6275808331361088E-2</v>
      </c>
      <c r="C110" s="27">
        <f>(LN(DADOS!C111/DADOS!C110))</f>
        <v>3.6527070237374323E-2</v>
      </c>
      <c r="D110" s="27">
        <f>(LN(DADOS!D111/DADOS!D110))</f>
        <v>4.6914979846395984E-2</v>
      </c>
      <c r="E110" s="27">
        <f>(LN(DADOS!E111/DADOS!E110))</f>
        <v>1.6161967956998122E-2</v>
      </c>
      <c r="F110" s="27">
        <f>(LN(DADOS!F111/DADOS!F110))</f>
        <v>9.2135099810454479E-3</v>
      </c>
      <c r="G110" s="27">
        <f>(LN(DADOS!G111/DADOS!G110))</f>
        <v>3.3872241777300909E-3</v>
      </c>
      <c r="H110" s="27">
        <f>(LN(DADOS!H111/DADOS!H110))</f>
        <v>4.6272030512729309E-2</v>
      </c>
      <c r="I110" s="32">
        <f>(LN(DADOS!I111/DADOS!I110))</f>
        <v>-0.22778393087071197</v>
      </c>
      <c r="J110" s="31">
        <v>1.5333557572327607E-2</v>
      </c>
      <c r="K110" s="31">
        <v>8.7339813717927754E-3</v>
      </c>
      <c r="L110" s="31">
        <v>5.6462442554689931E-3</v>
      </c>
      <c r="M110" s="31">
        <v>1.140725765415283E-2</v>
      </c>
      <c r="N110" s="12">
        <v>0.08</v>
      </c>
      <c r="O110" s="9">
        <v>0.33</v>
      </c>
      <c r="P110" s="12">
        <f>(LN(DADOS!P111/DADOS!P110))</f>
        <v>-1.6375142237857538E-2</v>
      </c>
      <c r="Q110" s="12">
        <f>(LN(DADOS!Q111/DADOS!Q110))</f>
        <v>-8.8977989343317857E-3</v>
      </c>
      <c r="R110" s="12">
        <f>(LN(DADOS!R111/DADOS!R110))</f>
        <v>-2.6077096930198686E-2</v>
      </c>
      <c r="S110" s="12">
        <f>(LN(DADOS!S111/DADOS!S110))</f>
        <v>-1.1329541955986608E-2</v>
      </c>
      <c r="T110" s="13">
        <f>(LN(DADOS!T111/DADOS!T110))</f>
        <v>1.9418085857101516E-2</v>
      </c>
      <c r="U110" s="13">
        <f>(LN(DADOS!U111/DADOS!U110))</f>
        <v>-5.4020492889946597E-3</v>
      </c>
      <c r="V110" s="13">
        <f>(LN(DADOS!V111/DADOS!V110))</f>
        <v>-5.1519949094281092E-3</v>
      </c>
      <c r="W110" s="13">
        <f>(LN(DADOS!W111/DADOS!W110))</f>
        <v>7.4703529315032796E-2</v>
      </c>
      <c r="X110" s="13">
        <f>(LN(DADOS!X111/DADOS!X110))</f>
        <v>1.8307579363062192E-2</v>
      </c>
      <c r="Y110" s="13">
        <f>(LN(DADOS!Y111/DADOS!Y110))</f>
        <v>1.2133126276381185E-2</v>
      </c>
      <c r="Z110" s="13">
        <f>(LN(DADOS!Z111/DADOS!Z110))</f>
        <v>0.11344301021852599</v>
      </c>
      <c r="AA110" s="13">
        <f>(LN(DADOS!AA111/DADOS!AA110))</f>
        <v>-3.8965968533383723E-2</v>
      </c>
      <c r="AB110" s="7">
        <f>DADOS!AB110/100</f>
        <v>5.34784315434047E-4</v>
      </c>
      <c r="AC110" s="7">
        <f t="shared" si="9"/>
        <v>2.7108286688312138</v>
      </c>
      <c r="AD110" s="7">
        <f t="shared" si="10"/>
        <v>-3.9262999181747769E-3</v>
      </c>
      <c r="AE110" s="7">
        <f t="shared" si="11"/>
        <v>-2.4570080766529626E-2</v>
      </c>
      <c r="AF110" s="28">
        <f>(LN(DADOS!AF111/DADOS!AF110))</f>
        <v>4.8452383385946957E-2</v>
      </c>
      <c r="AG110" s="28">
        <f>(LN(DADOS!AG111/DADOS!AG110))</f>
        <v>-8.2002204543159748E-3</v>
      </c>
      <c r="AH110" s="28">
        <f>(LN(DADOS!AH111/DADOS!AH110))</f>
        <v>8.200220454316157E-3</v>
      </c>
      <c r="AK110" s="30"/>
    </row>
    <row r="111" spans="1:37" x14ac:dyDescent="0.3">
      <c r="A111" s="2">
        <v>42795</v>
      </c>
      <c r="B111" s="27">
        <f>(LN(DADOS!B112/DADOS!B111))</f>
        <v>1.0911075823345569E-3</v>
      </c>
      <c r="C111" s="27">
        <f>(LN(DADOS!C112/DADOS!C111))</f>
        <v>4.4888321248134251E-2</v>
      </c>
      <c r="D111" s="27">
        <f>(LN(DADOS!D112/DADOS!D111))</f>
        <v>-6.3133867369812753E-3</v>
      </c>
      <c r="E111" s="27">
        <f>(LN(DADOS!E112/DADOS!E111))</f>
        <v>-7.0387419814759364E-3</v>
      </c>
      <c r="F111" s="27">
        <f>(LN(DADOS!F112/DADOS!F111))</f>
        <v>-1.0195412947718828E-3</v>
      </c>
      <c r="G111" s="27">
        <f>(LN(DADOS!G112/DADOS!G111))</f>
        <v>-4.3901945970317279E-3</v>
      </c>
      <c r="H111" s="27">
        <f>(LN(DADOS!H112/DADOS!H111))</f>
        <v>-2.6386755173194887E-2</v>
      </c>
      <c r="I111" s="32">
        <f>(LN(DADOS!I112/DADOS!I111))</f>
        <v>0.19961305390401579</v>
      </c>
      <c r="J111" s="31">
        <v>-9.8417645312570906E-4</v>
      </c>
      <c r="K111" s="31">
        <v>-7.128690093493084E-3</v>
      </c>
      <c r="L111" s="31">
        <v>-1.1839655376810638E-2</v>
      </c>
      <c r="M111" s="31">
        <v>-1.3364490846168602E-2</v>
      </c>
      <c r="N111" s="12">
        <v>0.01</v>
      </c>
      <c r="O111" s="9">
        <v>0.25</v>
      </c>
      <c r="P111" s="12">
        <f>(LN(DADOS!P112/DADOS!P111))</f>
        <v>7.4074412778618176E-3</v>
      </c>
      <c r="Q111" s="12">
        <f>(LN(DADOS!Q112/DADOS!Q111))</f>
        <v>2.2050449066615199E-2</v>
      </c>
      <c r="R111" s="12">
        <f>(LN(DADOS!R112/DADOS!R111))</f>
        <v>0.12056794035112102</v>
      </c>
      <c r="S111" s="12">
        <f>(LN(DADOS!S112/DADOS!S111))</f>
        <v>6.8538961978277003E-3</v>
      </c>
      <c r="T111" s="13">
        <f>(LN(DADOS!T112/DADOS!T111))</f>
        <v>0.35282137462274227</v>
      </c>
      <c r="U111" s="13">
        <f>(LN(DADOS!U112/DADOS!U111))</f>
        <v>8.7705580419105658E-2</v>
      </c>
      <c r="V111" s="13">
        <f>(LN(DADOS!V112/DADOS!V111))</f>
        <v>2.4491020008295696E-2</v>
      </c>
      <c r="W111" s="13">
        <f>(LN(DADOS!W112/DADOS!W111))</f>
        <v>-4.3502311950059311E-2</v>
      </c>
      <c r="X111" s="13">
        <f>(LN(DADOS!X112/DADOS!X111))</f>
        <v>-8.0588333714993327E-2</v>
      </c>
      <c r="Y111" s="13">
        <f>(LN(DADOS!Y112/DADOS!Y111))</f>
        <v>2.8532606035570979E-2</v>
      </c>
      <c r="Z111" s="13">
        <f>(LN(DADOS!Z112/DADOS!Z111))</f>
        <v>-1.5771039442979567E-2</v>
      </c>
      <c r="AA111" s="13">
        <f>(LN(DADOS!AA112/DADOS!AA111))</f>
        <v>-1.7817843316793786E-2</v>
      </c>
      <c r="AB111" s="7">
        <f>DADOS!AB111/100</f>
        <v>4.9732948457604743E-3</v>
      </c>
      <c r="AC111" s="7">
        <f t="shared" si="9"/>
        <v>-2.4351948515867643</v>
      </c>
      <c r="AD111" s="7">
        <f t="shared" si="10"/>
        <v>-1.2380314393042893E-2</v>
      </c>
      <c r="AE111" s="7">
        <f t="shared" si="11"/>
        <v>-0.3283303546144466</v>
      </c>
      <c r="AF111" s="28">
        <f>(LN(DADOS!AF112/DADOS!AF111))</f>
        <v>2.6668247082161273E-2</v>
      </c>
      <c r="AG111" s="28">
        <f>(LN(DADOS!AG112/DADOS!AG111))</f>
        <v>1.9432232367958047E-2</v>
      </c>
      <c r="AH111" s="28">
        <f>(LN(DADOS!AH112/DADOS!AH111))</f>
        <v>-1.9432232367958158E-2</v>
      </c>
      <c r="AK111" s="30"/>
    </row>
    <row r="112" spans="1:37" x14ac:dyDescent="0.3">
      <c r="A112" s="2">
        <v>42826</v>
      </c>
      <c r="B112" s="27">
        <f>(LN(DADOS!B113/DADOS!B112))</f>
        <v>-6.8047245765412529E-3</v>
      </c>
      <c r="C112" s="27">
        <f>(LN(DADOS!C113/DADOS!C112))</f>
        <v>-2.1056911524252694E-2</v>
      </c>
      <c r="D112" s="27">
        <f>(LN(DADOS!D113/DADOS!D112))</f>
        <v>-2.671741152890832E-2</v>
      </c>
      <c r="E112" s="27">
        <f>(LN(DADOS!E113/DADOS!E112))</f>
        <v>-0.1050690456379383</v>
      </c>
      <c r="F112" s="27">
        <f>(LN(DADOS!F113/DADOS!F112))</f>
        <v>6.7318570252547061E-2</v>
      </c>
      <c r="G112" s="27">
        <f>(LN(DADOS!G113/DADOS!G112))</f>
        <v>-1.2102270241916383E-2</v>
      </c>
      <c r="H112" s="27">
        <f>(LN(DADOS!H113/DADOS!H112))</f>
        <v>-5.7424685095852586E-2</v>
      </c>
      <c r="I112" s="32">
        <f>(LN(DADOS!I113/DADOS!I112))</f>
        <v>-0.28451249769050191</v>
      </c>
      <c r="J112" s="31">
        <v>-1.6757924580798788E-2</v>
      </c>
      <c r="K112" s="31">
        <v>-1.1963949276737535E-2</v>
      </c>
      <c r="L112" s="31">
        <v>2.6893046803953789E-3</v>
      </c>
      <c r="M112" s="31">
        <v>2.7455149978555752E-2</v>
      </c>
      <c r="N112" s="12">
        <v>-1.1000000000000001</v>
      </c>
      <c r="O112" s="9">
        <v>0.14000000000000001</v>
      </c>
      <c r="P112" s="12">
        <f>(LN(DADOS!P113/DADOS!P112))</f>
        <v>1.1867654659785391E-2</v>
      </c>
      <c r="Q112" s="12">
        <f>(LN(DADOS!Q113/DADOS!Q112))</f>
        <v>9.4239561560108698E-3</v>
      </c>
      <c r="R112" s="12">
        <f>(LN(DADOS!R113/DADOS!R112))</f>
        <v>-7.1589079134238051E-2</v>
      </c>
      <c r="S112" s="12">
        <f>(LN(DADOS!S113/DADOS!S112))</f>
        <v>-1.2515551137930767E-2</v>
      </c>
      <c r="T112" s="13">
        <f>(LN(DADOS!T113/DADOS!T112))</f>
        <v>7.7961541469711917E-2</v>
      </c>
      <c r="U112" s="13">
        <f>(LN(DADOS!U113/DADOS!U112))</f>
        <v>-5.4067221270275821E-2</v>
      </c>
      <c r="V112" s="13">
        <f>(LN(DADOS!V113/DADOS!V112))</f>
        <v>-7.6494257057719922E-2</v>
      </c>
      <c r="W112" s="13">
        <f>(LN(DADOS!W113/DADOS!W112))</f>
        <v>-0.13387791298606103</v>
      </c>
      <c r="X112" s="13">
        <f>(LN(DADOS!X113/DADOS!X112))</f>
        <v>3.4468996567690986E-2</v>
      </c>
      <c r="Y112" s="13">
        <f>(LN(DADOS!Y113/DADOS!Y112))</f>
        <v>-6.113350805292456E-3</v>
      </c>
      <c r="Z112" s="13">
        <f>(LN(DADOS!Z113/DADOS!Z112))</f>
        <v>-2.6701597384916679E-2</v>
      </c>
      <c r="AA112" s="13">
        <f>(LN(DADOS!AA113/DADOS!AA112))</f>
        <v>0</v>
      </c>
      <c r="AB112" s="7">
        <f>DADOS!AB112/100</f>
        <v>1.4084043086493265E-2</v>
      </c>
      <c r="AC112" s="7">
        <f t="shared" si="9"/>
        <v>3.3886833068106745</v>
      </c>
      <c r="AD112" s="7">
        <f t="shared" si="10"/>
        <v>4.421307455935454E-2</v>
      </c>
      <c r="AE112" s="7">
        <f t="shared" si="11"/>
        <v>-0.15445579852743185</v>
      </c>
      <c r="AF112" s="28">
        <f>(LN(DADOS!AF113/DADOS!AF112))</f>
        <v>1.9544596072970346E-2</v>
      </c>
      <c r="AG112" s="28">
        <f>(LN(DADOS!AG113/DADOS!AG112))</f>
        <v>1.1538676808047602E-2</v>
      </c>
      <c r="AH112" s="28">
        <f>(LN(DADOS!AH113/DADOS!AH112))</f>
        <v>-1.1538676808047628E-2</v>
      </c>
      <c r="AK112" s="30"/>
    </row>
    <row r="113" spans="1:37" x14ac:dyDescent="0.3">
      <c r="A113" s="2">
        <v>42856</v>
      </c>
      <c r="B113" s="27">
        <f>(LN(DADOS!B114/DADOS!B113))</f>
        <v>-7.8896912697583574E-2</v>
      </c>
      <c r="C113" s="27">
        <f>(LN(DADOS!C114/DADOS!C113))</f>
        <v>-0.1010099781041459</v>
      </c>
      <c r="D113" s="27">
        <f>(LN(DADOS!D114/DADOS!D113))</f>
        <v>-3.5534312552181584E-2</v>
      </c>
      <c r="E113" s="27">
        <f>(LN(DADOS!E114/DADOS!E113))</f>
        <v>2.06723558030639E-2</v>
      </c>
      <c r="F113" s="27">
        <f>(LN(DADOS!F114/DADOS!F113))</f>
        <v>-7.0660399749228036E-3</v>
      </c>
      <c r="G113" s="27">
        <f>(LN(DADOS!G114/DADOS!G113))</f>
        <v>8.2926298698831682E-3</v>
      </c>
      <c r="H113" s="27">
        <f>(LN(DADOS!H114/DADOS!H113))</f>
        <v>-4.0715699169997371E-2</v>
      </c>
      <c r="I113" s="32">
        <f>(LN(DADOS!I114/DADOS!I113))</f>
        <v>0.1631516406862345</v>
      </c>
      <c r="J113" s="31">
        <v>-2.0198733684404589E-3</v>
      </c>
      <c r="K113" s="31">
        <v>1.774620416428254E-2</v>
      </c>
      <c r="L113" s="31">
        <v>2.4956840168061666E-2</v>
      </c>
      <c r="M113" s="31">
        <v>1.8795613415629728E-2</v>
      </c>
      <c r="N113" s="12">
        <v>-0.93</v>
      </c>
      <c r="O113" s="9">
        <v>0.31</v>
      </c>
      <c r="P113" s="12">
        <f>(LN(DADOS!P114/DADOS!P113))</f>
        <v>2.5100602929798394E-2</v>
      </c>
      <c r="Q113" s="12">
        <f>(LN(DADOS!Q114/DADOS!Q113))</f>
        <v>1.4063968791073456E-2</v>
      </c>
      <c r="R113" s="12">
        <f>(LN(DADOS!R114/DADOS!R113))</f>
        <v>0.12627240540829174</v>
      </c>
      <c r="S113" s="12">
        <f>(LN(DADOS!S114/DADOS!S113))</f>
        <v>7.9685792964519983E-3</v>
      </c>
      <c r="T113" s="13">
        <f>(LN(DADOS!T114/DADOS!T113))</f>
        <v>0.10660973505825827</v>
      </c>
      <c r="U113" s="13">
        <f>(LN(DADOS!U114/DADOS!U113))</f>
        <v>4.7801972791344634E-2</v>
      </c>
      <c r="V113" s="13">
        <f>(LN(DADOS!V114/DADOS!V113))</f>
        <v>2.7245989754513659E-3</v>
      </c>
      <c r="W113" s="13">
        <f>(LN(DADOS!W114/DADOS!W113))</f>
        <v>-3.8629390791457982E-2</v>
      </c>
      <c r="X113" s="13">
        <f>(LN(DADOS!X114/DADOS!X113))</f>
        <v>-5.1850070052278902E-2</v>
      </c>
      <c r="Y113" s="13">
        <f>(LN(DADOS!Y114/DADOS!Y113))</f>
        <v>7.9868876530895094E-3</v>
      </c>
      <c r="Z113" s="13">
        <f>(LN(DADOS!Z114/DADOS!Z113))</f>
        <v>-4.5448504595510225E-2</v>
      </c>
      <c r="AA113" s="13">
        <f>(LN(DADOS!AA114/DADOS!AA113))</f>
        <v>4.1810270060014851E-2</v>
      </c>
      <c r="AB113" s="7">
        <f>DADOS!AB113/100</f>
        <v>2.7570034414140094E-2</v>
      </c>
      <c r="AC113" s="7">
        <f t="shared" si="9"/>
        <v>-1.9566881512431178</v>
      </c>
      <c r="AD113" s="7">
        <f t="shared" si="10"/>
        <v>2.0815486784070185E-2</v>
      </c>
      <c r="AE113" s="7">
        <f t="shared" si="11"/>
        <v>-0.1038851360828069</v>
      </c>
      <c r="AF113" s="28">
        <f>(LN(DADOS!AF114/DADOS!AF113))</f>
        <v>2.5479085300984968E-2</v>
      </c>
      <c r="AG113" s="28">
        <f>(LN(DADOS!AG114/DADOS!AG113))</f>
        <v>1.1229029257995767E-2</v>
      </c>
      <c r="AH113" s="28">
        <f>(LN(DADOS!AH114/DADOS!AH113))</f>
        <v>-1.1229029257995796E-2</v>
      </c>
      <c r="AK113" s="30"/>
    </row>
    <row r="114" spans="1:37" x14ac:dyDescent="0.3">
      <c r="A114" s="2">
        <v>42887</v>
      </c>
      <c r="B114" s="27">
        <f>(LN(DADOS!B115/DADOS!B114))</f>
        <v>1.9498336029775507E-2</v>
      </c>
      <c r="C114" s="27">
        <f>(LN(DADOS!C115/DADOS!C114))</f>
        <v>2.0934581459165085E-2</v>
      </c>
      <c r="D114" s="27">
        <f>(LN(DADOS!D115/DADOS!D114))</f>
        <v>6.9065559406529158E-3</v>
      </c>
      <c r="E114" s="27">
        <f>(LN(DADOS!E115/DADOS!E114))</f>
        <v>2.0968886972811619E-2</v>
      </c>
      <c r="F114" s="27">
        <f>(LN(DADOS!F115/DADOS!F114))</f>
        <v>-3.0399967152024632E-2</v>
      </c>
      <c r="G114" s="27">
        <f>(LN(DADOS!G115/DADOS!G114))</f>
        <v>-3.6530031271944402E-2</v>
      </c>
      <c r="H114" s="27">
        <f>(LN(DADOS!H115/DADOS!H114))</f>
        <v>1.7600267213641177E-2</v>
      </c>
      <c r="I114" s="32">
        <f>(LN(DADOS!I115/DADOS!I114))</f>
        <v>-0.13815033848081718</v>
      </c>
      <c r="J114" s="31">
        <v>-8.5463510635132873E-3</v>
      </c>
      <c r="K114" s="31">
        <v>-3.3976493479276559E-3</v>
      </c>
      <c r="L114" s="31">
        <v>-6.9495266311894179E-4</v>
      </c>
      <c r="M114" s="31">
        <v>-5.5814614258610853E-3</v>
      </c>
      <c r="N114" s="12">
        <v>-0.67</v>
      </c>
      <c r="O114" s="9">
        <v>-0.23</v>
      </c>
      <c r="P114" s="12">
        <f>(LN(DADOS!P115/DADOS!P114))</f>
        <v>3.6860597193472379E-2</v>
      </c>
      <c r="Q114" s="12">
        <f>(LN(DADOS!Q115/DADOS!Q114))</f>
        <v>1.968958127091169E-2</v>
      </c>
      <c r="R114" s="12">
        <f>(LN(DADOS!R115/DADOS!R114))</f>
        <v>-2.0157457424980169E-2</v>
      </c>
      <c r="S114" s="12">
        <f>(LN(DADOS!S115/DADOS!S114))</f>
        <v>1.7813660927782714E-2</v>
      </c>
      <c r="T114" s="13">
        <f>(LN(DADOS!T115/DADOS!T114))</f>
        <v>9.6331108938432108E-2</v>
      </c>
      <c r="U114" s="13">
        <f>(LN(DADOS!U115/DADOS!U114))</f>
        <v>3.0602353663386164E-2</v>
      </c>
      <c r="V114" s="13">
        <f>(LN(DADOS!V115/DADOS!V114))</f>
        <v>-5.2041299741575724E-2</v>
      </c>
      <c r="W114" s="13">
        <f>(LN(DADOS!W115/DADOS!W114))</f>
        <v>7.1359585100075618E-2</v>
      </c>
      <c r="X114" s="13">
        <f>(LN(DADOS!X115/DADOS!X114))</f>
        <v>-7.0496830721201748E-2</v>
      </c>
      <c r="Y114" s="13">
        <f>(LN(DADOS!Y115/DADOS!Y114))</f>
        <v>9.3545376325799223E-4</v>
      </c>
      <c r="Z114" s="13">
        <f>(LN(DADOS!Z115/DADOS!Z114))</f>
        <v>-6.9617188660343679E-2</v>
      </c>
      <c r="AA114" s="13">
        <f>(LN(DADOS!AA115/DADOS!AA114))</f>
        <v>-0.11886120287672881</v>
      </c>
      <c r="AB114" s="7">
        <f>DADOS!AB114/100</f>
        <v>8.5591400381441751E-3</v>
      </c>
      <c r="AC114" s="7">
        <f t="shared" si="9"/>
        <v>1.6396839866108757</v>
      </c>
      <c r="AD114" s="7">
        <f t="shared" si="10"/>
        <v>2.9648896376522019E-3</v>
      </c>
      <c r="AE114" s="7">
        <f t="shared" si="11"/>
        <v>-0.14837240868000784</v>
      </c>
      <c r="AF114" s="28">
        <f>(LN(DADOS!AF115/DADOS!AF114))</f>
        <v>-1.9048194970694474E-2</v>
      </c>
      <c r="AG114" s="28">
        <f>(LN(DADOS!AG115/DADOS!AG114))</f>
        <v>2.3412584387081818E-2</v>
      </c>
      <c r="AH114" s="28">
        <f>(LN(DADOS!AH115/DADOS!AH114))</f>
        <v>-2.3412584387081836E-2</v>
      </c>
      <c r="AK114" s="30"/>
    </row>
    <row r="115" spans="1:37" x14ac:dyDescent="0.3">
      <c r="A115" s="2">
        <v>42917</v>
      </c>
      <c r="B115" s="27">
        <f>(LN(DADOS!B116/DADOS!B115))</f>
        <v>4.0008504506095333E-2</v>
      </c>
      <c r="C115" s="27">
        <f>(LN(DADOS!C116/DADOS!C115))</f>
        <v>9.4802302169833652E-2</v>
      </c>
      <c r="D115" s="27">
        <f>(LN(DADOS!D116/DADOS!D115))</f>
        <v>3.9278835110498435E-2</v>
      </c>
      <c r="E115" s="27">
        <f>(LN(DADOS!E116/DADOS!E115))</f>
        <v>4.5035683862967156E-2</v>
      </c>
      <c r="F115" s="27">
        <f>(LN(DADOS!F116/DADOS!F115))</f>
        <v>5.5582427511020507E-2</v>
      </c>
      <c r="G115" s="27">
        <f>(LN(DADOS!G116/DADOS!G115))</f>
        <v>3.2050684810952468E-2</v>
      </c>
      <c r="H115" s="27">
        <f>(LN(DADOS!H116/DADOS!H115))</f>
        <v>4.00295106037497E-2</v>
      </c>
      <c r="I115" s="32">
        <f>(LN(DADOS!I116/DADOS!I115))</f>
        <v>-1.2422519998557209E-2</v>
      </c>
      <c r="J115" s="31">
        <v>6.3154079511483375E-3</v>
      </c>
      <c r="K115" s="31">
        <v>-1.2424103349334512E-2</v>
      </c>
      <c r="L115" s="31">
        <v>-3.0728453754455497E-2</v>
      </c>
      <c r="M115" s="31">
        <v>-4.5795712015691506E-2</v>
      </c>
      <c r="N115" s="12">
        <v>-0.72</v>
      </c>
      <c r="O115" s="9">
        <v>0.24</v>
      </c>
      <c r="P115" s="12">
        <f>(LN(DADOS!P116/DADOS!P115))</f>
        <v>-1.7695976875467135E-2</v>
      </c>
      <c r="Q115" s="12">
        <f>(LN(DADOS!Q116/DADOS!Q115))</f>
        <v>-5.5147613105580522E-2</v>
      </c>
      <c r="R115" s="12">
        <f>(LN(DADOS!R116/DADOS!R115))</f>
        <v>4.2088160918950457E-2</v>
      </c>
      <c r="S115" s="12">
        <f>(LN(DADOS!S116/DADOS!S115))</f>
        <v>4.1663589620885245E-3</v>
      </c>
      <c r="T115" s="13">
        <f>(LN(DADOS!T116/DADOS!T115))</f>
        <v>8.786135579133425E-2</v>
      </c>
      <c r="U115" s="13">
        <f>(LN(DADOS!U116/DADOS!U115))</f>
        <v>2.226965200403332E-2</v>
      </c>
      <c r="V115" s="13">
        <f>(LN(DADOS!V116/DADOS!V115))</f>
        <v>5.8257142564513177E-2</v>
      </c>
      <c r="W115" s="13">
        <f>(LN(DADOS!W116/DADOS!W115))</f>
        <v>-8.5873627984329612E-2</v>
      </c>
      <c r="X115" s="13">
        <f>(LN(DADOS!X116/DADOS!X115))</f>
        <v>3.1589599780372395E-2</v>
      </c>
      <c r="Y115" s="13">
        <f>(LN(DADOS!Y116/DADOS!Y115))</f>
        <v>9.3067214324016878E-3</v>
      </c>
      <c r="Z115" s="13">
        <f>(LN(DADOS!Z116/DADOS!Z115))</f>
        <v>4.9443139610497538E-2</v>
      </c>
      <c r="AA115" s="13">
        <f>(LN(DADOS!AA116/DADOS!AA115))</f>
        <v>8.1535245264042308E-2</v>
      </c>
      <c r="AB115" s="7">
        <f>DADOS!AB115/100</f>
        <v>6.8453522938709307E-2</v>
      </c>
      <c r="AC115" s="7">
        <f t="shared" si="9"/>
        <v>0.10317271958781075</v>
      </c>
      <c r="AD115" s="7">
        <f t="shared" si="10"/>
        <v>-5.2111119966839842E-2</v>
      </c>
      <c r="AE115" s="7">
        <f t="shared" si="11"/>
        <v>-2.9604213226821073E-2</v>
      </c>
      <c r="AF115" s="28">
        <f>(LN(DADOS!AF116/DADOS!AF115))</f>
        <v>-3.2576170434612715E-2</v>
      </c>
      <c r="AG115" s="28">
        <f>(LN(DADOS!AG116/DADOS!AG115))</f>
        <v>-5.9126408869966986E-2</v>
      </c>
      <c r="AH115" s="28">
        <f>(LN(DADOS!AH116/DADOS!AH115))</f>
        <v>5.9126408869966972E-2</v>
      </c>
      <c r="AK115" s="30"/>
    </row>
    <row r="116" spans="1:37" x14ac:dyDescent="0.3">
      <c r="A116" s="2">
        <v>42948</v>
      </c>
      <c r="B116" s="27">
        <f>(LN(DADOS!B117/DADOS!B116))</f>
        <v>6.4989437674371223E-2</v>
      </c>
      <c r="C116" s="27">
        <f>(LN(DADOS!C117/DADOS!C116))</f>
        <v>2.5608006071536866E-2</v>
      </c>
      <c r="D116" s="27">
        <f>(LN(DADOS!D117/DADOS!D116))</f>
        <v>3.8695371923319864E-2</v>
      </c>
      <c r="E116" s="27">
        <f>(LN(DADOS!E117/DADOS!E116))</f>
        <v>0.12776224434785127</v>
      </c>
      <c r="F116" s="27">
        <f>(LN(DADOS!F117/DADOS!F116))</f>
        <v>8.6464657507503276E-2</v>
      </c>
      <c r="G116" s="27">
        <f>(LN(DADOS!G117/DADOS!G116))</f>
        <v>9.123292378226687E-2</v>
      </c>
      <c r="H116" s="27">
        <f>(LN(DADOS!H117/DADOS!H116))</f>
        <v>3.4530192523548185E-2</v>
      </c>
      <c r="I116" s="32">
        <f>(LN(DADOS!I117/DADOS!I116))</f>
        <v>0</v>
      </c>
      <c r="J116" s="31">
        <v>-2.6835987913977438E-2</v>
      </c>
      <c r="K116" s="31">
        <v>-2.1039542731357219E-2</v>
      </c>
      <c r="L116" s="31">
        <v>-1.2168779086213402E-2</v>
      </c>
      <c r="M116" s="31">
        <v>3.0587302505491907E-3</v>
      </c>
      <c r="N116" s="12">
        <v>0.1</v>
      </c>
      <c r="O116" s="9">
        <v>0.19</v>
      </c>
      <c r="P116" s="12">
        <f>(LN(DADOS!P117/DADOS!P116))</f>
        <v>-1.2320330100517392E-3</v>
      </c>
      <c r="Q116" s="12">
        <f>(LN(DADOS!Q117/DADOS!Q116))</f>
        <v>5.2247721518950503E-3</v>
      </c>
      <c r="R116" s="12">
        <f>(LN(DADOS!R117/DADOS!R116))</f>
        <v>4.7653271896700516E-2</v>
      </c>
      <c r="S116" s="12">
        <f>(LN(DADOS!S117/DADOS!S116))</f>
        <v>3.6301448092699917E-2</v>
      </c>
      <c r="T116" s="13">
        <f>(LN(DADOS!T117/DADOS!T116))</f>
        <v>-5.770831762064673E-2</v>
      </c>
      <c r="U116" s="13">
        <f>(LN(DADOS!U117/DADOS!U116))</f>
        <v>-2.7539775877967427E-2</v>
      </c>
      <c r="V116" s="13">
        <f>(LN(DADOS!V117/DADOS!V116))</f>
        <v>-4.8105775241068766E-2</v>
      </c>
      <c r="W116" s="13">
        <f>(LN(DADOS!W117/DADOS!W116))</f>
        <v>3.165731987069164E-2</v>
      </c>
      <c r="X116" s="13">
        <f>(LN(DADOS!X117/DADOS!X116))</f>
        <v>2.978988639155325E-2</v>
      </c>
      <c r="Y116" s="13">
        <f>(LN(DADOS!Y117/DADOS!Y116))</f>
        <v>-8.3721419251246414E-3</v>
      </c>
      <c r="Z116" s="13">
        <f>(LN(DADOS!Z117/DADOS!Z116))</f>
        <v>-2.1646389346985068E-2</v>
      </c>
      <c r="AA116" s="13">
        <f>(LN(DADOS!AA117/DADOS!AA116))</f>
        <v>-2.2625399517978574E-2</v>
      </c>
      <c r="AB116" s="7">
        <f>DADOS!AB116/100</f>
        <v>1.5516782233847372E-2</v>
      </c>
      <c r="AC116" s="7">
        <f t="shared" si="9"/>
        <v>3.0587302505491907E-3</v>
      </c>
      <c r="AD116" s="7">
        <f t="shared" si="10"/>
        <v>2.9894718164526629E-2</v>
      </c>
      <c r="AE116" s="7">
        <f t="shared" si="11"/>
        <v>9.6025423795779649E-3</v>
      </c>
      <c r="AF116" s="28">
        <f>(LN(DADOS!AF117/DADOS!AF116))</f>
        <v>-4.0546094394349905E-2</v>
      </c>
      <c r="AG116" s="28">
        <f>(LN(DADOS!AG117/DADOS!AG116))</f>
        <v>8.4977258740624399E-3</v>
      </c>
      <c r="AH116" s="28">
        <f>(LN(DADOS!AH117/DADOS!AH116))</f>
        <v>-8.4977258740624399E-3</v>
      </c>
      <c r="AK116" s="30"/>
    </row>
    <row r="117" spans="1:37" x14ac:dyDescent="0.3">
      <c r="A117" s="2">
        <v>42979</v>
      </c>
      <c r="B117" s="27">
        <f>(LN(DADOS!B118/DADOS!B117))</f>
        <v>6.2975741059663859E-2</v>
      </c>
      <c r="C117" s="27">
        <f>(LN(DADOS!C118/DADOS!C117))</f>
        <v>3.6827428541550127E-2</v>
      </c>
      <c r="D117" s="27">
        <f>(LN(DADOS!D118/DADOS!D117))</f>
        <v>2.9407118682087943E-3</v>
      </c>
      <c r="E117" s="27">
        <f>(LN(DADOS!E118/DADOS!E117))</f>
        <v>4.5260074057740241E-3</v>
      </c>
      <c r="F117" s="27">
        <f>(LN(DADOS!F118/DADOS!F117))</f>
        <v>6.9662823954163761E-2</v>
      </c>
      <c r="G117" s="27">
        <f>(LN(DADOS!G118/DADOS!G117))</f>
        <v>4.5350493829619282E-2</v>
      </c>
      <c r="H117" s="27">
        <f>(LN(DADOS!H118/DADOS!H117))</f>
        <v>7.1173463707537308E-3</v>
      </c>
      <c r="I117" s="32">
        <f>(LN(DADOS!I118/DADOS!I117))</f>
        <v>-0.22314355131420985</v>
      </c>
      <c r="J117" s="31">
        <v>-2.2240543901778766E-3</v>
      </c>
      <c r="K117" s="31">
        <v>-3.5051545741492161E-4</v>
      </c>
      <c r="L117" s="31">
        <v>2.5960042043590816E-3</v>
      </c>
      <c r="M117" s="31">
        <v>4.9814531163022658E-3</v>
      </c>
      <c r="N117" s="12">
        <v>0.47</v>
      </c>
      <c r="O117" s="9">
        <v>0.16</v>
      </c>
      <c r="P117" s="12">
        <f>(LN(DADOS!P118/DADOS!P117))</f>
        <v>1.6423735984931616E-3</v>
      </c>
      <c r="Q117" s="12">
        <f>(LN(DADOS!Q118/DADOS!Q117))</f>
        <v>6.6190800798814784E-3</v>
      </c>
      <c r="R117" s="12">
        <f>(LN(DADOS!R118/DADOS!R117))</f>
        <v>-3.9013909305992758E-2</v>
      </c>
      <c r="S117" s="12">
        <f>(LN(DADOS!S118/DADOS!S117))</f>
        <v>1.9185814436683973E-2</v>
      </c>
      <c r="T117" s="13">
        <f>(LN(DADOS!T118/DADOS!T117))</f>
        <v>1.9608471388376337E-2</v>
      </c>
      <c r="U117" s="13">
        <f>(LN(DADOS!U118/DADOS!U117))</f>
        <v>3.6244945105298257E-2</v>
      </c>
      <c r="V117" s="13">
        <f>(LN(DADOS!V118/DADOS!V117))</f>
        <v>-3.232931376002559E-3</v>
      </c>
      <c r="W117" s="13">
        <f>(LN(DADOS!W118/DADOS!W117))</f>
        <v>-0.10756628305601618</v>
      </c>
      <c r="X117" s="13">
        <f>(LN(DADOS!X118/DADOS!X117))</f>
        <v>3.6382512622251652E-2</v>
      </c>
      <c r="Y117" s="13">
        <f>(LN(DADOS!Y118/DADOS!Y117))</f>
        <v>6.0535691266511565E-3</v>
      </c>
      <c r="Z117" s="13">
        <f>(LN(DADOS!Z118/DADOS!Z117))</f>
        <v>-2.9303404938745892E-2</v>
      </c>
      <c r="AA117" s="13">
        <f>(LN(DADOS!AA118/DADOS!AA117))</f>
        <v>-0.11635385147714383</v>
      </c>
      <c r="AB117" s="7">
        <f>DADOS!AB117/100</f>
        <v>2.066022454945575E-2</v>
      </c>
      <c r="AC117" s="7">
        <f t="shared" si="9"/>
        <v>2.6500838785439389</v>
      </c>
      <c r="AD117" s="7">
        <f t="shared" si="10"/>
        <v>7.2055075064801424E-3</v>
      </c>
      <c r="AE117" s="7">
        <f t="shared" si="11"/>
        <v>-2.2841402764378897E-2</v>
      </c>
      <c r="AF117" s="28">
        <f>(LN(DADOS!AF118/DADOS!AF117))</f>
        <v>0</v>
      </c>
      <c r="AG117" s="28">
        <f>(LN(DADOS!AG118/DADOS!AG117))</f>
        <v>1.2065581813907874E-2</v>
      </c>
      <c r="AH117" s="28">
        <f>(LN(DADOS!AH118/DADOS!AH117))</f>
        <v>-1.2065581813907864E-2</v>
      </c>
      <c r="AK117" s="30"/>
    </row>
    <row r="118" spans="1:37" x14ac:dyDescent="0.3">
      <c r="A118" s="2">
        <v>43009</v>
      </c>
      <c r="B118" s="27">
        <f>(LN(DADOS!B119/DADOS!B118))</f>
        <v>-1.5261334896780589E-2</v>
      </c>
      <c r="C118" s="27">
        <f>(LN(DADOS!C119/DADOS!C118))</f>
        <v>-5.7244623202872949E-2</v>
      </c>
      <c r="D118" s="27">
        <f>(LN(DADOS!D119/DADOS!D118))</f>
        <v>-3.1865762878866978E-2</v>
      </c>
      <c r="E118" s="27">
        <f>(LN(DADOS!E119/DADOS!E118))</f>
        <v>6.514473733338795E-2</v>
      </c>
      <c r="F118" s="27">
        <f>(LN(DADOS!F119/DADOS!F118))</f>
        <v>-2.5971340079203532E-2</v>
      </c>
      <c r="G118" s="27">
        <f>(LN(DADOS!G119/DADOS!G118))</f>
        <v>6.5002507850793175E-3</v>
      </c>
      <c r="H118" s="27">
        <f>(LN(DADOS!H119/DADOS!H118))</f>
        <v>-2.1602589414980614E-2</v>
      </c>
      <c r="I118" s="32">
        <f>(LN(DADOS!I119/DADOS!I118))</f>
        <v>0</v>
      </c>
      <c r="J118" s="31">
        <v>3.7916617580097664E-2</v>
      </c>
      <c r="K118" s="31">
        <v>3.7402518613536169E-2</v>
      </c>
      <c r="L118" s="31">
        <v>3.6740290664371969E-2</v>
      </c>
      <c r="M118" s="31">
        <v>3.8243910762886323E-2</v>
      </c>
      <c r="N118" s="12">
        <v>0.2</v>
      </c>
      <c r="O118" s="9">
        <v>0.42</v>
      </c>
      <c r="P118" s="12">
        <f>(LN(DADOS!P119/DADOS!P118))</f>
        <v>3.9920212695374567E-3</v>
      </c>
      <c r="Q118" s="12">
        <f>(LN(DADOS!Q119/DADOS!Q118))</f>
        <v>3.3797379583290495E-2</v>
      </c>
      <c r="R118" s="12">
        <f>(LN(DADOS!R119/DADOS!R118))</f>
        <v>2.3380448644063714E-2</v>
      </c>
      <c r="S118" s="12">
        <f>(LN(DADOS!S119/DADOS!S118))</f>
        <v>2.8313033481258021E-2</v>
      </c>
      <c r="T118" s="13">
        <f>(LN(DADOS!T119/DADOS!T118))</f>
        <v>3.8099846232270383E-2</v>
      </c>
      <c r="U118" s="13">
        <f>(LN(DADOS!U119/DADOS!U118))</f>
        <v>0.11260860043858938</v>
      </c>
      <c r="V118" s="13">
        <f>(LN(DADOS!V119/DADOS!V118))</f>
        <v>6.9295580737030543E-2</v>
      </c>
      <c r="W118" s="13">
        <f>(LN(DADOS!W119/DADOS!W118))</f>
        <v>6.808113456507775E-2</v>
      </c>
      <c r="X118" s="13">
        <f>(LN(DADOS!X119/DADOS!X118))</f>
        <v>3.4717490619164425E-2</v>
      </c>
      <c r="Y118" s="13">
        <f>(LN(DADOS!Y119/DADOS!Y118))</f>
        <v>-1.7326586581468757E-2</v>
      </c>
      <c r="Z118" s="13">
        <f>(LN(DADOS!Z119/DADOS!Z118))</f>
        <v>2.7349166062587641E-2</v>
      </c>
      <c r="AA118" s="13">
        <f>(LN(DADOS!AA119/DADOS!AA118))</f>
        <v>6.2286630206867956E-2</v>
      </c>
      <c r="AB118" s="7">
        <f>DADOS!AB118/100</f>
        <v>1.9530135627647448E-2</v>
      </c>
      <c r="AC118" s="7">
        <f t="shared" si="9"/>
        <v>3.8243910762886323E-2</v>
      </c>
      <c r="AD118" s="7">
        <f t="shared" si="10"/>
        <v>3.2729318278865854E-4</v>
      </c>
      <c r="AE118" s="7">
        <f t="shared" si="11"/>
        <v>3.119573450476016E-2</v>
      </c>
      <c r="AF118" s="28">
        <f>(LN(DADOS!AF119/DADOS!AF118))</f>
        <v>2.0478531343540701E-2</v>
      </c>
      <c r="AG118" s="28">
        <f>(LN(DADOS!AG119/DADOS!AG118))</f>
        <v>2.8919274726558458E-2</v>
      </c>
      <c r="AH118" s="28">
        <f>(LN(DADOS!AH119/DADOS!AH118))</f>
        <v>-2.8919274726558225E-2</v>
      </c>
      <c r="AK118" s="30"/>
    </row>
    <row r="119" spans="1:37" x14ac:dyDescent="0.3">
      <c r="A119" s="2">
        <v>43040</v>
      </c>
      <c r="B119" s="27">
        <f>(LN(DADOS!B120/DADOS!B119))</f>
        <v>-3.999597111344725E-2</v>
      </c>
      <c r="C119" s="27">
        <f>(LN(DADOS!C120/DADOS!C119))</f>
        <v>-1.591905381389936E-2</v>
      </c>
      <c r="D119" s="27">
        <f>(LN(DADOS!D120/DADOS!D119))</f>
        <v>-2.8103853614759991E-2</v>
      </c>
      <c r="E119" s="27">
        <f>(LN(DADOS!E120/DADOS!E119))</f>
        <v>-4.4024077684297884E-2</v>
      </c>
      <c r="F119" s="27">
        <f>(LN(DADOS!F120/DADOS!F119))</f>
        <v>-3.5811622487028738E-2</v>
      </c>
      <c r="G119" s="27">
        <f>(LN(DADOS!G120/DADOS!G119))</f>
        <v>-4.8418010009686298E-2</v>
      </c>
      <c r="H119" s="27">
        <f>(LN(DADOS!H120/DADOS!H119))</f>
        <v>-1.4056340944659605E-2</v>
      </c>
      <c r="I119" s="32">
        <f>(LN(DADOS!I120/DADOS!I119))</f>
        <v>-0.11583181552512183</v>
      </c>
      <c r="J119" s="31">
        <v>2.4107567845145627E-3</v>
      </c>
      <c r="K119" s="31">
        <v>6.8720477509204335E-3</v>
      </c>
      <c r="L119" s="31">
        <v>1.3656245467293325E-2</v>
      </c>
      <c r="M119" s="31">
        <v>2.3540702408329145E-2</v>
      </c>
      <c r="N119" s="12">
        <v>0.52</v>
      </c>
      <c r="O119" s="9">
        <v>0.28000000000000003</v>
      </c>
      <c r="P119" s="12">
        <f>(LN(DADOS!P120/DADOS!P119))</f>
        <v>1.9824660588485244E-2</v>
      </c>
      <c r="Q119" s="12">
        <f>(LN(DADOS!Q120/DADOS!Q119))</f>
        <v>-4.6799810125634066E-3</v>
      </c>
      <c r="R119" s="12">
        <f>(LN(DADOS!R120/DADOS!R119))</f>
        <v>-4.9525728748386039E-2</v>
      </c>
      <c r="S119" s="12">
        <f>(LN(DADOS!S120/DADOS!S119))</f>
        <v>7.2977948670270828E-3</v>
      </c>
      <c r="T119" s="13">
        <f>(LN(DADOS!T120/DADOS!T119))</f>
        <v>0.13935552091051134</v>
      </c>
      <c r="U119" s="13">
        <f>(LN(DADOS!U120/DADOS!U119))</f>
        <v>9.0717877826852963E-2</v>
      </c>
      <c r="V119" s="13">
        <f>(LN(DADOS!V120/DADOS!V119))</f>
        <v>-2.8288562004779362E-3</v>
      </c>
      <c r="W119" s="13">
        <f>(LN(DADOS!W120/DADOS!W119))</f>
        <v>0.10260623494753617</v>
      </c>
      <c r="X119" s="13">
        <f>(LN(DADOS!X120/DADOS!X119))</f>
        <v>9.3581448932265568E-2</v>
      </c>
      <c r="Y119" s="13">
        <f>(LN(DADOS!Y120/DADOS!Y119))</f>
        <v>-1.4272364057664438E-2</v>
      </c>
      <c r="Z119" s="13">
        <f>(LN(DADOS!Z120/DADOS!Z119))</f>
        <v>1.8732885299380414E-2</v>
      </c>
      <c r="AA119" s="13">
        <f>(LN(DADOS!AA120/DADOS!AA119))</f>
        <v>-3.690455693545075E-2</v>
      </c>
      <c r="AB119" s="7">
        <f>DADOS!AB119/100</f>
        <v>-1.0180694429116616E-2</v>
      </c>
      <c r="AC119" s="7">
        <f t="shared" si="9"/>
        <v>1.4047013640692698</v>
      </c>
      <c r="AD119" s="7">
        <f t="shared" si="10"/>
        <v>2.1129945623814581E-2</v>
      </c>
      <c r="AE119" s="7">
        <f t="shared" si="11"/>
        <v>-0.14218437711098927</v>
      </c>
      <c r="AF119" s="28">
        <f>(LN(DADOS!AF120/DADOS!AF119))</f>
        <v>-4.8452383385946859E-2</v>
      </c>
      <c r="AG119" s="28">
        <f>(LN(DADOS!AG120/DADOS!AG119))</f>
        <v>-6.4658873681709104E-3</v>
      </c>
      <c r="AH119" s="28">
        <f>(LN(DADOS!AH120/DADOS!AH119))</f>
        <v>6.4658873681708402E-3</v>
      </c>
      <c r="AK119" s="30"/>
    </row>
    <row r="120" spans="1:37" x14ac:dyDescent="0.3">
      <c r="A120" s="2"/>
      <c r="B120" s="27"/>
      <c r="C120" s="27"/>
      <c r="D120" s="27"/>
      <c r="E120" s="27"/>
      <c r="F120" s="27"/>
      <c r="G120" s="27"/>
      <c r="H120" s="27"/>
      <c r="I120" s="19"/>
      <c r="J120" s="19"/>
      <c r="K120" s="19"/>
      <c r="L120" s="19"/>
      <c r="M120" s="19"/>
      <c r="N120" s="12"/>
      <c r="O120" s="9"/>
      <c r="P120" s="12"/>
      <c r="Q120" s="12"/>
      <c r="R120" s="12"/>
      <c r="S120" s="12"/>
      <c r="T120" s="13"/>
      <c r="U120" s="13"/>
      <c r="V120" s="13"/>
      <c r="W120" s="13"/>
      <c r="X120" s="13"/>
      <c r="Y120" s="13"/>
      <c r="Z120" s="13"/>
      <c r="AA120" s="13"/>
      <c r="AB120" s="7"/>
      <c r="AC120" s="7"/>
      <c r="AD120" s="7"/>
      <c r="AE120" s="7"/>
      <c r="AF120" s="7"/>
      <c r="AG120" s="7"/>
      <c r="AH120" s="7"/>
      <c r="AK120" s="1"/>
    </row>
    <row r="121" spans="1:37" x14ac:dyDescent="0.3">
      <c r="AB121" s="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8C4E-4AB4-44E1-8B28-1B3B28A616D4}">
  <dimension ref="A1:AK121"/>
  <sheetViews>
    <sheetView topLeftCell="R1" workbookViewId="0">
      <selection activeCell="W22" sqref="W22"/>
    </sheetView>
  </sheetViews>
  <sheetFormatPr defaultRowHeight="14.4" x14ac:dyDescent="0.3"/>
  <cols>
    <col min="2" max="3" width="12.77734375" style="3" bestFit="1" customWidth="1"/>
    <col min="4" max="4" width="14.109375" style="3" bestFit="1" customWidth="1"/>
    <col min="5" max="6" width="12.77734375" style="3" bestFit="1" customWidth="1"/>
    <col min="7" max="7" width="14.109375" style="3" bestFit="1" customWidth="1"/>
    <col min="8" max="8" width="12.77734375" style="3" bestFit="1" customWidth="1"/>
    <col min="19" max="19" width="10.5546875" bestFit="1" customWidth="1"/>
    <col min="23" max="23" width="8.88671875" style="4"/>
    <col min="28" max="28" width="12.44140625" bestFit="1" customWidth="1"/>
    <col min="29" max="30" width="9.109375" bestFit="1" customWidth="1"/>
    <col min="31" max="31" width="18.44140625" bestFit="1" customWidth="1"/>
    <col min="32" max="32" width="9.5546875" bestFit="1" customWidth="1"/>
    <col min="33" max="34" width="10.44140625" bestFit="1" customWidth="1"/>
    <col min="39" max="40" width="12.6640625" bestFit="1" customWidth="1"/>
  </cols>
  <sheetData>
    <row r="1" spans="1:37" x14ac:dyDescent="0.3">
      <c r="A1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31" t="s">
        <v>8</v>
      </c>
      <c r="J1" s="31" t="s">
        <v>30</v>
      </c>
      <c r="K1" s="31" t="s">
        <v>31</v>
      </c>
      <c r="L1" s="31" t="s">
        <v>32</v>
      </c>
      <c r="M1" s="31" t="s">
        <v>33</v>
      </c>
      <c r="N1" s="12" t="s">
        <v>9</v>
      </c>
      <c r="O1" s="12" t="s">
        <v>29</v>
      </c>
      <c r="P1" s="12" t="s">
        <v>10</v>
      </c>
      <c r="Q1" s="12" t="s">
        <v>11</v>
      </c>
      <c r="R1" s="12" t="s">
        <v>12</v>
      </c>
      <c r="S1" s="12" t="s">
        <v>13</v>
      </c>
      <c r="T1" s="13" t="s">
        <v>14</v>
      </c>
      <c r="U1" s="13" t="s">
        <v>15</v>
      </c>
      <c r="V1" s="13" t="s">
        <v>16</v>
      </c>
      <c r="W1" s="14" t="s">
        <v>17</v>
      </c>
      <c r="X1" s="14" t="s">
        <v>28</v>
      </c>
      <c r="Y1" s="14" t="s">
        <v>18</v>
      </c>
      <c r="Z1" s="29" t="s">
        <v>20</v>
      </c>
      <c r="AA1" s="29" t="s">
        <v>21</v>
      </c>
      <c r="AB1" s="6" t="s">
        <v>22</v>
      </c>
      <c r="AC1" s="6" t="s">
        <v>23</v>
      </c>
      <c r="AD1" s="6" t="s">
        <v>24</v>
      </c>
      <c r="AE1" s="6" t="s">
        <v>25</v>
      </c>
      <c r="AF1" s="6" t="s">
        <v>19</v>
      </c>
      <c r="AG1" s="6" t="s">
        <v>26</v>
      </c>
      <c r="AH1" s="6" t="s">
        <v>27</v>
      </c>
    </row>
    <row r="2" spans="1:37" x14ac:dyDescent="0.3">
      <c r="A2" s="2">
        <v>39479</v>
      </c>
      <c r="B2" s="27">
        <f>100*('DADOS (RET)'!B2)</f>
        <v>6.0546217053256921</v>
      </c>
      <c r="C2" s="27">
        <f>100*('DADOS (RET)'!C2)</f>
        <v>9.225164272085566</v>
      </c>
      <c r="D2" s="27">
        <f>100*('DADOS (RET)'!D2)</f>
        <v>8.2177577777357929</v>
      </c>
      <c r="E2" s="27">
        <f>100*('DADOS (RET)'!E2)</f>
        <v>11.798292469502396</v>
      </c>
      <c r="F2" s="27">
        <f>100*('DADOS (RET)'!F2)</f>
        <v>9.3318974467583917</v>
      </c>
      <c r="G2" s="27">
        <f>100*('DADOS (RET)'!G2)</f>
        <v>10.001653225054318</v>
      </c>
      <c r="H2" s="27">
        <f>100*('DADOS (RET)'!H2)</f>
        <v>8.499821537365321</v>
      </c>
      <c r="I2" s="32">
        <f>100*('DADOS (RET)'!I2)</f>
        <v>-13.976194237515873</v>
      </c>
      <c r="J2" s="32">
        <f>100*('DADOS (RET)'!J2)</f>
        <v>-1.3531113033288185</v>
      </c>
      <c r="K2" s="32">
        <f>100*('DADOS (RET)'!K2)</f>
        <v>-0.12595956987129914</v>
      </c>
      <c r="L2" s="32">
        <f>100*('DADOS (RET)'!L2)</f>
        <v>-0.47624775242262302</v>
      </c>
      <c r="M2" s="32">
        <f>100*('DADOS (RET)'!M2)</f>
        <v>-2.3015496220804739</v>
      </c>
      <c r="N2" s="12">
        <v>0.53</v>
      </c>
      <c r="O2" s="9">
        <v>0.49</v>
      </c>
      <c r="P2" s="12">
        <f>100*(LN(DADOS!P3/DADOS!P2))</f>
        <v>-0.967655466580988</v>
      </c>
      <c r="Q2" s="12">
        <f>100*(LN(DADOS!Q3/DADOS!Q2))</f>
        <v>-4.4728096626890581</v>
      </c>
      <c r="R2" s="12">
        <f>100*(LN(DADOS!R3/DADOS!R2))</f>
        <v>-3.9811604995063505</v>
      </c>
      <c r="S2" s="12">
        <f>100*(LN(DADOS!S3/DADOS!S2))</f>
        <v>6.191204906356564</v>
      </c>
      <c r="T2" s="13">
        <f>(LN(DADOS!T3/DADOS!T2))*100</f>
        <v>-26.018482299455876</v>
      </c>
      <c r="U2" s="13">
        <f>(LN(DADOS!U3/DADOS!U2))*100</f>
        <v>-23.022501742699372</v>
      </c>
      <c r="V2" s="13">
        <f>(LN(DADOS!V3/DADOS!V2))*100</f>
        <v>0</v>
      </c>
      <c r="W2" s="13">
        <f>(LN(DADOS!W3/DADOS!W2))*100</f>
        <v>1.2893618137010203</v>
      </c>
      <c r="X2" s="13">
        <f>(LN(DADOS!X3/DADOS!X2))*100</f>
        <v>2.5492617878974864</v>
      </c>
      <c r="Y2" s="13">
        <f>(LN(DADOS!Y3/DADOS!Y2))*100</f>
        <v>2.446029757016067</v>
      </c>
      <c r="Z2" s="13">
        <f>(LN(DADOS!Z3/DADOS!Z2))*100</f>
        <v>5.1932599082346353</v>
      </c>
      <c r="AA2" s="13">
        <f>(LN(DADOS!AA3/DADOS!AA2))*100</f>
        <v>-3.6701366850428041</v>
      </c>
      <c r="AB2" s="7">
        <f>DADOS!AB2</f>
        <v>-2.2359626640876531</v>
      </c>
      <c r="AC2" s="7">
        <f t="shared" ref="AC2:AC65" si="0">M2-100*((1+I2/100)^(12)-1)</f>
        <v>81.276534384038214</v>
      </c>
      <c r="AD2" s="7">
        <f>M2-J2</f>
        <v>-0.94843831875165541</v>
      </c>
      <c r="AE2" s="7">
        <f t="shared" ref="AE2:AE65" si="1">V2-T2</f>
        <v>26.018482299455876</v>
      </c>
      <c r="AF2" s="28">
        <f>(LN(DADOS!AF3/DADOS!AF2))*100</f>
        <v>-2.173998663640599</v>
      </c>
      <c r="AG2" s="28">
        <f>(LN(DADOS!AG3/DADOS!AG2))*100</f>
        <v>-4.7673846087400662</v>
      </c>
      <c r="AH2" s="28">
        <f>(LN(DADOS!AH3/DADOS!AH2))*100</f>
        <v>4.7673846087400618</v>
      </c>
      <c r="AK2" s="30"/>
    </row>
    <row r="3" spans="1:37" x14ac:dyDescent="0.3">
      <c r="A3" s="2">
        <v>39508</v>
      </c>
      <c r="B3" s="27">
        <f>100*('DADOS (RET)'!B3)</f>
        <v>-9.7068059516737097</v>
      </c>
      <c r="C3" s="27">
        <f>100*('DADOS (RET)'!C3)</f>
        <v>-16.572071721413746</v>
      </c>
      <c r="D3" s="27">
        <f>100*('DADOS (RET)'!D3)</f>
        <v>-3.5428747612591653</v>
      </c>
      <c r="E3" s="27">
        <f>100*('DADOS (RET)'!E3)</f>
        <v>0.32011692320261548</v>
      </c>
      <c r="F3" s="27">
        <f>100*('DADOS (RET)'!F3)</f>
        <v>-4.8429652238591201</v>
      </c>
      <c r="G3" s="27">
        <f>100*('DADOS (RET)'!G3)</f>
        <v>-3.0087162478095579</v>
      </c>
      <c r="H3" s="27">
        <f>100*('DADOS (RET)'!H3)</f>
        <v>-5.2230605270777195</v>
      </c>
      <c r="I3" s="32">
        <f>100*('DADOS (RET)'!I3)</f>
        <v>4.8790164169431831</v>
      </c>
      <c r="J3" s="32">
        <f>100*('DADOS (RET)'!J3)</f>
        <v>0.23837244889399586</v>
      </c>
      <c r="K3" s="32">
        <f>100*('DADOS (RET)'!K3)</f>
        <v>0.86548052109358031</v>
      </c>
      <c r="L3" s="32">
        <f>100*('DADOS (RET)'!L3)</f>
        <v>2.0653768129274561</v>
      </c>
      <c r="M3" s="32">
        <f>100*('DADOS (RET)'!M3)</f>
        <v>4.3883869183338549</v>
      </c>
      <c r="N3" s="12">
        <v>0.74</v>
      </c>
      <c r="O3" s="9">
        <v>0.48</v>
      </c>
      <c r="P3" s="12">
        <f>100*(LN(DADOS!P4/DADOS!P3))</f>
        <v>1.1183713956381134</v>
      </c>
      <c r="Q3" s="12">
        <f>100*(LN(DADOS!Q4/DADOS!Q3))</f>
        <v>3.8345217487981449</v>
      </c>
      <c r="R3" s="12">
        <f>100*(LN(DADOS!R4/DADOS!R3))</f>
        <v>6.9943754782824428</v>
      </c>
      <c r="S3" s="12">
        <f>100*(LN(DADOS!S4/DADOS!S3))</f>
        <v>5.3415211134543723</v>
      </c>
      <c r="T3" s="13">
        <f>(LN(DADOS!T4/DADOS!T3))*100</f>
        <v>-52.030436772053449</v>
      </c>
      <c r="U3" s="13">
        <f>(LN(DADOS!U4/DADOS!U3))*100</f>
        <v>-19.560739350560439</v>
      </c>
      <c r="V3" s="13">
        <f>(LN(DADOS!V4/DADOS!V3))*100</f>
        <v>-6.3469573948666271</v>
      </c>
      <c r="W3" s="13">
        <f>(LN(DADOS!W4/DADOS!W3))*100</f>
        <v>-3.567012869262761</v>
      </c>
      <c r="X3" s="13">
        <f>(LN(DADOS!X4/DADOS!X3))*100</f>
        <v>10.172517958869525</v>
      </c>
      <c r="Y3" s="13">
        <f>(LN(DADOS!Y4/DADOS!Y3))*100</f>
        <v>4.0078223567410527</v>
      </c>
      <c r="Z3" s="13">
        <f>(LN(DADOS!Z4/DADOS!Z3))*100</f>
        <v>0.85963418558389137</v>
      </c>
      <c r="AA3" s="13">
        <f>(LN(DADOS!AA4/DADOS!AA3))*100</f>
        <v>1.8519047767237531</v>
      </c>
      <c r="AB3" s="7">
        <f>DADOS!AB3</f>
        <v>-1.7610830387695122</v>
      </c>
      <c r="AC3" s="7">
        <f t="shared" si="0"/>
        <v>-72.729845433083412</v>
      </c>
      <c r="AD3" s="7">
        <f t="shared" ref="AD3:AD66" si="2">M3-J3</f>
        <v>4.1500144694398591</v>
      </c>
      <c r="AE3" s="7">
        <f t="shared" si="1"/>
        <v>45.683479377186821</v>
      </c>
      <c r="AF3" s="28">
        <f>(LN(DADOS!AF4/DADOS!AF3))*100</f>
        <v>5.3488684950986221</v>
      </c>
      <c r="AG3" s="28">
        <f>(LN(DADOS!AG4/DADOS!AG3))*100</f>
        <v>4.1152323097759247</v>
      </c>
      <c r="AH3" s="28">
        <f>(LN(DADOS!AH4/DADOS!AH3))*100</f>
        <v>-4.1152323097759211</v>
      </c>
      <c r="AK3" s="30"/>
    </row>
    <row r="4" spans="1:37" x14ac:dyDescent="0.3">
      <c r="A4" s="2">
        <v>39539</v>
      </c>
      <c r="B4" s="27">
        <f>100*('DADOS (RET)'!B4)</f>
        <v>17.224136806670483</v>
      </c>
      <c r="C4" s="27">
        <f>100*('DADOS (RET)'!C4)</f>
        <v>13.289672889311866</v>
      </c>
      <c r="D4" s="27">
        <f>100*('DADOS (RET)'!D4)</f>
        <v>6.6819564296279248</v>
      </c>
      <c r="E4" s="27">
        <f>100*('DADOS (RET)'!E4)</f>
        <v>14.642661851420469</v>
      </c>
      <c r="F4" s="27">
        <f>100*('DADOS (RET)'!F4)</f>
        <v>7.1570020297532633</v>
      </c>
      <c r="G4" s="27">
        <f>100*('DADOS (RET)'!G4)</f>
        <v>11.103992177149335</v>
      </c>
      <c r="H4" s="27">
        <f>100*('DADOS (RET)'!H4)</f>
        <v>6.6043171430248844</v>
      </c>
      <c r="I4" s="32">
        <f>100*('DADOS (RET)'!I4)</f>
        <v>6.8992871486951417</v>
      </c>
      <c r="J4" s="32">
        <f>100*('DADOS (RET)'!J4)</f>
        <v>2.4959228576948354</v>
      </c>
      <c r="K4" s="32">
        <f>100*('DADOS (RET)'!K4)</f>
        <v>2.789979192151514</v>
      </c>
      <c r="L4" s="32">
        <f>100*('DADOS (RET)'!L4)</f>
        <v>2.2745778236624852</v>
      </c>
      <c r="M4" s="32">
        <f>100*('DADOS (RET)'!M4)</f>
        <v>0.83295663130778219</v>
      </c>
      <c r="N4" s="12">
        <v>0.69</v>
      </c>
      <c r="O4" s="9">
        <v>0.55000000000000004</v>
      </c>
      <c r="P4" s="12">
        <f>100*(LN(DADOS!P5/DADOS!P4))</f>
        <v>-0.40629227635264836</v>
      </c>
      <c r="Q4" s="12">
        <f>100*(LN(DADOS!Q5/DADOS!Q4))</f>
        <v>-3.6031019748452602</v>
      </c>
      <c r="R4" s="12">
        <f>100*(LN(DADOS!R5/DADOS!R4))</f>
        <v>1.5236455242089986</v>
      </c>
      <c r="S4" s="12">
        <f>100*(LN(DADOS!S5/DADOS!S4))</f>
        <v>-2.2805108777350274</v>
      </c>
      <c r="T4" s="13">
        <f>(LN(DADOS!T5/DADOS!T4))*100</f>
        <v>2.3530497410194036</v>
      </c>
      <c r="U4" s="13">
        <f>(LN(DADOS!U5/DADOS!U4))*100</f>
        <v>23.5413643906024</v>
      </c>
      <c r="V4" s="13">
        <f>(LN(DADOS!V5/DADOS!V4))*100</f>
        <v>4.7296714703065303</v>
      </c>
      <c r="W4" s="13">
        <f>(LN(DADOS!W5/DADOS!W4))*100</f>
        <v>-20.851079834151236</v>
      </c>
      <c r="X4" s="13">
        <f>(LN(DADOS!X5/DADOS!X4))*100</f>
        <v>6.4295738731589127</v>
      </c>
      <c r="Y4" s="13">
        <f>(LN(DADOS!Y5/DADOS!Y4))*100</f>
        <v>11.221199060692799</v>
      </c>
      <c r="Z4" s="13">
        <f>(LN(DADOS!Z5/DADOS!Z4))*100</f>
        <v>-0.58626633581526699</v>
      </c>
      <c r="AA4" s="13">
        <f>(LN(DADOS!AA5/DADOS!AA4))*100</f>
        <v>4.4850566165351502</v>
      </c>
      <c r="AB4" s="7">
        <f>DADOS!AB4</f>
        <v>-1.5545235035986451</v>
      </c>
      <c r="AC4" s="7">
        <f t="shared" si="0"/>
        <v>-121.85550229512575</v>
      </c>
      <c r="AD4" s="7">
        <f t="shared" si="2"/>
        <v>-1.662966226387053</v>
      </c>
      <c r="AE4" s="7">
        <f t="shared" si="1"/>
        <v>2.3766217292871268</v>
      </c>
      <c r="AF4" s="28">
        <f>(LN(DADOS!AF5/DADOS!AF4))*100</f>
        <v>2.0619287202735825</v>
      </c>
      <c r="AG4" s="28">
        <f>(LN(DADOS!AG5/DADOS!AG4))*100</f>
        <v>-3.706493063178379</v>
      </c>
      <c r="AH4" s="28">
        <f>(LN(DADOS!AH5/DADOS!AH4))*100</f>
        <v>3.7064930631783883</v>
      </c>
      <c r="AK4" s="30"/>
    </row>
    <row r="5" spans="1:37" x14ac:dyDescent="0.3">
      <c r="A5" s="2">
        <v>39569</v>
      </c>
      <c r="B5" s="27">
        <f>100*('DADOS (RET)'!B5)</f>
        <v>6.7890363277158121</v>
      </c>
      <c r="C5" s="27">
        <f>100*('DADOS (RET)'!C5)</f>
        <v>4.3575480477331814</v>
      </c>
      <c r="D5" s="27">
        <f>100*('DADOS (RET)'!D5)</f>
        <v>6.185099152486158</v>
      </c>
      <c r="E5" s="27">
        <f>100*('DADOS (RET)'!E5)</f>
        <v>9.9372034333372987</v>
      </c>
      <c r="F5" s="27">
        <f>100*('DADOS (RET)'!F5)</f>
        <v>4.9994796113786322</v>
      </c>
      <c r="G5" s="27">
        <f>100*('DADOS (RET)'!G5)</f>
        <v>7.9980251262885993</v>
      </c>
      <c r="H5" s="27">
        <f>100*('DADOS (RET)'!H5)</f>
        <v>7.7107650136850756</v>
      </c>
      <c r="I5" s="32">
        <f>100*('DADOS (RET)'!I5)</f>
        <v>-3.3901551675681341</v>
      </c>
      <c r="J5" s="32">
        <f>100*('DADOS (RET)'!J5)</f>
        <v>0.4987438921720897</v>
      </c>
      <c r="K5" s="32">
        <f>100*('DADOS (RET)'!K5)</f>
        <v>0.32256194293139906</v>
      </c>
      <c r="L5" s="32">
        <f>100*('DADOS (RET)'!L5)</f>
        <v>0.25630600209279653</v>
      </c>
      <c r="M5" s="32">
        <f>100*('DADOS (RET)'!M5)</f>
        <v>1.9120363245170147</v>
      </c>
      <c r="N5" s="12">
        <v>1.61</v>
      </c>
      <c r="O5" s="9">
        <v>0.79</v>
      </c>
      <c r="P5" s="12">
        <f>100*(LN(DADOS!P6/DADOS!P5))</f>
        <v>-2.1754047351853663</v>
      </c>
      <c r="Q5" s="12">
        <f>100*(LN(DADOS!Q6/DADOS!Q5))</f>
        <v>-3.4858501288023529</v>
      </c>
      <c r="R5" s="12">
        <f>100*(LN(DADOS!R6/DADOS!R5))</f>
        <v>3.2724784287635709</v>
      </c>
      <c r="S5" s="12">
        <f>100*(LN(DADOS!S6/DADOS!S5))</f>
        <v>-4.3320738982431779</v>
      </c>
      <c r="T5" s="13">
        <f>(LN(DADOS!T6/DADOS!T5))*100</f>
        <v>29.347919013610678</v>
      </c>
      <c r="U5" s="13">
        <f>(LN(DADOS!U6/DADOS!U5))*100</f>
        <v>17.824823140631896</v>
      </c>
      <c r="V5" s="13">
        <f>(LN(DADOS!V6/DADOS!V5))*100</f>
        <v>5.2922401454342527</v>
      </c>
      <c r="W5" s="13">
        <f>(LN(DADOS!W6/DADOS!W5))*100</f>
        <v>-15.358966999487253</v>
      </c>
      <c r="X5" s="13">
        <f>(LN(DADOS!X6/DADOS!X5))*100</f>
        <v>10.785362983573393</v>
      </c>
      <c r="Y5" s="13">
        <f>(LN(DADOS!Y6/DADOS!Y5))*100</f>
        <v>7.6783673274719773</v>
      </c>
      <c r="Z5" s="13">
        <f>(LN(DADOS!Z6/DADOS!Z5))*100</f>
        <v>-0.47009383185434106</v>
      </c>
      <c r="AA5" s="13">
        <f>(LN(DADOS!AA6/DADOS!AA5))*100</f>
        <v>10.798863806409594</v>
      </c>
      <c r="AB5" s="7">
        <f>DADOS!AB5</f>
        <v>-2.2433559467648445</v>
      </c>
      <c r="AC5" s="7">
        <f t="shared" si="0"/>
        <v>35.803641082719423</v>
      </c>
      <c r="AD5" s="7">
        <f t="shared" si="2"/>
        <v>1.413292432344925</v>
      </c>
      <c r="AE5" s="7">
        <f t="shared" si="1"/>
        <v>-24.055678868176425</v>
      </c>
      <c r="AF5" s="28">
        <f>(LN(DADOS!AF6/DADOS!AF5))*100</f>
        <v>0</v>
      </c>
      <c r="AG5" s="28">
        <f>(LN(DADOS!AG6/DADOS!AG5))*100</f>
        <v>-3.6701542256376509</v>
      </c>
      <c r="AH5" s="28">
        <f>(LN(DADOS!AH6/DADOS!AH5))*100</f>
        <v>3.6701542256376363</v>
      </c>
      <c r="AK5" s="30"/>
    </row>
    <row r="6" spans="1:37" x14ac:dyDescent="0.3">
      <c r="A6" s="2">
        <v>39600</v>
      </c>
      <c r="B6" s="27">
        <f>100*('DADOS (RET)'!B6)</f>
        <v>-18.806646504163542</v>
      </c>
      <c r="C6" s="27">
        <f>100*('DADOS (RET)'!C6)</f>
        <v>-16.969850511478498</v>
      </c>
      <c r="D6" s="27">
        <f>100*('DADOS (RET)'!D6)</f>
        <v>-4.1731873323434317E-2</v>
      </c>
      <c r="E6" s="27">
        <f>100*('DADOS (RET)'!E6)</f>
        <v>-10.638143847952563</v>
      </c>
      <c r="F6" s="27">
        <f>100*('DADOS (RET)'!F6)</f>
        <v>-12.52415727555651</v>
      </c>
      <c r="G6" s="27">
        <f>100*('DADOS (RET)'!G6)</f>
        <v>-12.547409513650837</v>
      </c>
      <c r="H6" s="27">
        <f>100*('DADOS (RET)'!H6)</f>
        <v>-0.10722967900155306</v>
      </c>
      <c r="I6" s="32">
        <f>100*('DADOS (RET)'!I6)</f>
        <v>8.796877294595701</v>
      </c>
      <c r="J6" s="32">
        <f>100*('DADOS (RET)'!J6)</f>
        <v>-0.81091879160299463</v>
      </c>
      <c r="K6" s="32">
        <f>100*('DADOS (RET)'!K6)</f>
        <v>-2.1401078907315059</v>
      </c>
      <c r="L6" s="32">
        <f>100*('DADOS (RET)'!L6)</f>
        <v>-2.1874672798193964</v>
      </c>
      <c r="M6" s="32">
        <f>100*('DADOS (RET)'!M6)</f>
        <v>-3.2736990063036662</v>
      </c>
      <c r="N6" s="12">
        <v>1.98</v>
      </c>
      <c r="O6" s="9">
        <v>0.74</v>
      </c>
      <c r="P6" s="12">
        <f>100*(LN(DADOS!P7/DADOS!P6))</f>
        <v>-2.41845391138017</v>
      </c>
      <c r="Q6" s="12">
        <f>100*(LN(DADOS!Q7/DADOS!Q6))</f>
        <v>-2.328357751545111</v>
      </c>
      <c r="R6" s="12">
        <f>100*(LN(DADOS!R7/DADOS!R6))</f>
        <v>0.77745775471300005</v>
      </c>
      <c r="S6" s="12">
        <f>100*(LN(DADOS!S7/DADOS!S6))</f>
        <v>-7.1702030809796602</v>
      </c>
      <c r="T6" s="13">
        <f>(LN(DADOS!T7/DADOS!T6))*100</f>
        <v>7.2455079215422309</v>
      </c>
      <c r="U6" s="13">
        <f>(LN(DADOS!U7/DADOS!U6))*100</f>
        <v>12.275929564261153</v>
      </c>
      <c r="V6" s="13">
        <f>(LN(DADOS!V7/DADOS!V6))*100</f>
        <v>5.515182007508006</v>
      </c>
      <c r="W6" s="13">
        <f>(LN(DADOS!W7/DADOS!W6))*100</f>
        <v>29.508589198187529</v>
      </c>
      <c r="X6" s="13">
        <f>(LN(DADOS!X7/DADOS!X6))*100</f>
        <v>6.5888395196584346</v>
      </c>
      <c r="Y6" s="13">
        <f>(LN(DADOS!Y7/DADOS!Y6))*100</f>
        <v>4.8684573123454511</v>
      </c>
      <c r="Z6" s="13">
        <f>(LN(DADOS!Z7/DADOS!Z6))*100</f>
        <v>-4.3260086271799159</v>
      </c>
      <c r="AA6" s="13">
        <f>(LN(DADOS!AA7/DADOS!AA6))*100</f>
        <v>9.7455336150712863</v>
      </c>
      <c r="AB6" s="7">
        <f>DADOS!AB6</f>
        <v>-4.8229481205437761</v>
      </c>
      <c r="AC6" s="7">
        <f t="shared" si="0"/>
        <v>-178.31452538685159</v>
      </c>
      <c r="AD6" s="7">
        <f t="shared" si="2"/>
        <v>-2.4627802147006714</v>
      </c>
      <c r="AE6" s="7">
        <f t="shared" si="1"/>
        <v>-1.7303259140342249</v>
      </c>
      <c r="AF6" s="28">
        <f>(LN(DADOS!AF7/DADOS!AF6))*100</f>
        <v>-1.025650016718922</v>
      </c>
      <c r="AG6" s="28">
        <f>(LN(DADOS!AG7/DADOS!AG6))*100</f>
        <v>-2.2652984378370116</v>
      </c>
      <c r="AH6" s="28">
        <f>(LN(DADOS!AH7/DADOS!AH6))*100</f>
        <v>2.2652984378370156</v>
      </c>
      <c r="AK6" s="30"/>
    </row>
    <row r="7" spans="1:37" x14ac:dyDescent="0.3">
      <c r="A7" s="2">
        <v>39630</v>
      </c>
      <c r="B7" s="27">
        <f>100*('DADOS (RET)'!B7)</f>
        <v>0.39653959447371279</v>
      </c>
      <c r="C7" s="27">
        <f>100*('DADOS (RET)'!C7)</f>
        <v>-2.2168580613760458</v>
      </c>
      <c r="D7" s="27">
        <f>100*('DADOS (RET)'!D7)</f>
        <v>5.2174366745378255E-3</v>
      </c>
      <c r="E7" s="27">
        <f>100*('DADOS (RET)'!E7)</f>
        <v>-11.212463765919779</v>
      </c>
      <c r="F7" s="27">
        <f>100*('DADOS (RET)'!F7)</f>
        <v>-1.5963983299507822</v>
      </c>
      <c r="G7" s="27">
        <f>100*('DADOS (RET)'!G7)</f>
        <v>-8.2831714184896619</v>
      </c>
      <c r="H7" s="27">
        <f>100*('DADOS (RET)'!H7)</f>
        <v>-1.3059427785965738</v>
      </c>
      <c r="I7" s="32">
        <f>100*('DADOS (RET)'!I7)</f>
        <v>10.956220251152644</v>
      </c>
      <c r="J7" s="32">
        <f>100*('DADOS (RET)'!J7)</f>
        <v>0.7620231718140249</v>
      </c>
      <c r="K7" s="32">
        <f>100*('DADOS (RET)'!K7)</f>
        <v>1.5403727455358978</v>
      </c>
      <c r="L7" s="32">
        <f>100*('DADOS (RET)'!L7)</f>
        <v>1.3576638611951042</v>
      </c>
      <c r="M7" s="32">
        <f>100*('DADOS (RET)'!M7)</f>
        <v>-3.8363451669236603E-3</v>
      </c>
      <c r="N7" s="12">
        <v>1.76</v>
      </c>
      <c r="O7" s="9">
        <v>0.53</v>
      </c>
      <c r="P7" s="12">
        <f>100*(LN(DADOS!P8/DADOS!P7))</f>
        <v>-1.2870190520534908</v>
      </c>
      <c r="Q7" s="12">
        <f>100*(LN(DADOS!Q8/DADOS!Q7))</f>
        <v>-1.602060542795215</v>
      </c>
      <c r="R7" s="12">
        <f>100*(LN(DADOS!R8/DADOS!R7))</f>
        <v>4.9112796854921346</v>
      </c>
      <c r="S7" s="12">
        <f>100*(LN(DADOS!S8/DADOS!S7))</f>
        <v>0.85303520645586495</v>
      </c>
      <c r="T7" s="13">
        <f>(LN(DADOS!T8/DADOS!T7))*100</f>
        <v>-13.199647290643904</v>
      </c>
      <c r="U7" s="13">
        <f>(LN(DADOS!U8/DADOS!U7))*100</f>
        <v>-7.4941421292118724</v>
      </c>
      <c r="V7" s="13">
        <f>(LN(DADOS!V8/DADOS!V7))*100</f>
        <v>-2.2195732391784322</v>
      </c>
      <c r="W7" s="13">
        <f>(LN(DADOS!W8/DADOS!W7))*100</f>
        <v>-4.308621215569949</v>
      </c>
      <c r="X7" s="13">
        <f>(LN(DADOS!X8/DADOS!X7))*100</f>
        <v>-0.36653367885941718</v>
      </c>
      <c r="Y7" s="13">
        <f>(LN(DADOS!Y8/DADOS!Y7))*100</f>
        <v>3.118755885670458</v>
      </c>
      <c r="Z7" s="13">
        <f>(LN(DADOS!Z8/DADOS!Z7))*100</f>
        <v>-8.335287289399087</v>
      </c>
      <c r="AA7" s="13">
        <f>(LN(DADOS!AA8/DADOS!AA7))*100</f>
        <v>-1.9838342219664216</v>
      </c>
      <c r="AB7" s="7">
        <f>DADOS!AB7</f>
        <v>-3.6504811342739139</v>
      </c>
      <c r="AC7" s="7">
        <f t="shared" si="0"/>
        <v>-248.19668547433798</v>
      </c>
      <c r="AD7" s="7">
        <f t="shared" si="2"/>
        <v>-0.76585951698094856</v>
      </c>
      <c r="AE7" s="7">
        <f t="shared" si="1"/>
        <v>10.980074051465472</v>
      </c>
      <c r="AF7" s="28">
        <f>(LN(DADOS!AF8/DADOS!AF7))*100</f>
        <v>-1.0362787035546546</v>
      </c>
      <c r="AG7" s="28">
        <f>(LN(DADOS!AG8/DADOS!AG7))*100</f>
        <v>-1.6718213805119866</v>
      </c>
      <c r="AH7" s="28">
        <f>(LN(DADOS!AH8/DADOS!AH7))*100</f>
        <v>1.671821380511975</v>
      </c>
      <c r="AK7" s="30"/>
    </row>
    <row r="8" spans="1:37" x14ac:dyDescent="0.3">
      <c r="A8" s="2">
        <v>39661</v>
      </c>
      <c r="B8" s="27">
        <f>100*('DADOS (RET)'!B8)</f>
        <v>1.3368315167548077</v>
      </c>
      <c r="C8" s="27">
        <f>100*('DADOS (RET)'!C8)</f>
        <v>-15.7063526941626</v>
      </c>
      <c r="D8" s="27">
        <f>100*('DADOS (RET)'!D8)</f>
        <v>-9.1961070072804016</v>
      </c>
      <c r="E8" s="27">
        <f>100*('DADOS (RET)'!E8)</f>
        <v>-10.319228914123038</v>
      </c>
      <c r="F8" s="27">
        <f>100*('DADOS (RET)'!F8)</f>
        <v>-4.9480481040576407</v>
      </c>
      <c r="G8" s="27">
        <f>100*('DADOS (RET)'!G8)</f>
        <v>-6.8992871486951435</v>
      </c>
      <c r="H8" s="27">
        <f>100*('DADOS (RET)'!H8)</f>
        <v>-7.7701133699504901</v>
      </c>
      <c r="I8" s="32">
        <f>100*('DADOS (RET)'!I8)</f>
        <v>-4.8318577270807683</v>
      </c>
      <c r="J8" s="32">
        <f>100*('DADOS (RET)'!J8)</f>
        <v>1.237693082426381</v>
      </c>
      <c r="K8" s="32">
        <f>100*('DADOS (RET)'!K8)</f>
        <v>0.65910715634477413</v>
      </c>
      <c r="L8" s="32">
        <f>100*('DADOS (RET)'!L8)</f>
        <v>-0.19585493551394295</v>
      </c>
      <c r="M8" s="32">
        <f>100*('DADOS (RET)'!M8)</f>
        <v>-2.8261030775851728</v>
      </c>
      <c r="N8" s="12">
        <v>-0.32</v>
      </c>
      <c r="O8" s="9">
        <v>0.28000000000000003</v>
      </c>
      <c r="P8" s="12">
        <f>100*(LN(DADOS!P9/DADOS!P8))</f>
        <v>-0.63115115771791908</v>
      </c>
      <c r="Q8" s="12">
        <f>100*(LN(DADOS!Q9/DADOS!Q8))</f>
        <v>4.2368098570274197</v>
      </c>
      <c r="R8" s="12">
        <f>100*(LN(DADOS!R9/DADOS!R8))</f>
        <v>-1.4856354949514659</v>
      </c>
      <c r="S8" s="12">
        <f>100*(LN(DADOS!S9/DADOS!S8))</f>
        <v>-9.5265940825353201</v>
      </c>
      <c r="T8" s="13">
        <f>(LN(DADOS!T9/DADOS!T8))*100</f>
        <v>5.3744276006690832</v>
      </c>
      <c r="U8" s="13">
        <f>(LN(DADOS!U9/DADOS!U8))*100</f>
        <v>-6.013835873853342</v>
      </c>
      <c r="V8" s="13">
        <f>(LN(DADOS!V9/DADOS!V8))*100</f>
        <v>-3.0382083688122803</v>
      </c>
      <c r="W8" s="13">
        <f>(LN(DADOS!W9/DADOS!W8))*100</f>
        <v>-10.516679229418294</v>
      </c>
      <c r="X8" s="13">
        <f>(LN(DADOS!X9/DADOS!X8))*100</f>
        <v>-13.481690507819517</v>
      </c>
      <c r="Y8" s="13">
        <f>(LN(DADOS!Y9/DADOS!Y8))*100</f>
        <v>0.44255391378743264</v>
      </c>
      <c r="Z8" s="13">
        <f>(LN(DADOS!Z9/DADOS!Z8))*100</f>
        <v>7.2944186295859028</v>
      </c>
      <c r="AA8" s="13">
        <f>(LN(DADOS!AA9/DADOS!AA8))*100</f>
        <v>-6.199167602796785</v>
      </c>
      <c r="AB8" s="7">
        <f>DADOS!AB8</f>
        <v>-1.0587086851492291</v>
      </c>
      <c r="AC8" s="7">
        <f t="shared" si="0"/>
        <v>41.978977822168709</v>
      </c>
      <c r="AD8" s="7">
        <f t="shared" si="2"/>
        <v>-4.0637961600115542</v>
      </c>
      <c r="AE8" s="7">
        <f t="shared" si="1"/>
        <v>-8.4126359694813644</v>
      </c>
      <c r="AF8" s="28">
        <f>(LN(DADOS!AF9/DADOS!AF8))*100</f>
        <v>-2.1053409197832265</v>
      </c>
      <c r="AG8" s="28">
        <f>(LN(DADOS!AG9/DADOS!AG8))*100</f>
        <v>3.5410107751733868</v>
      </c>
      <c r="AH8" s="28">
        <f>(LN(DADOS!AH9/DADOS!AH8))*100</f>
        <v>-3.5410107751733562</v>
      </c>
      <c r="AK8" s="30"/>
    </row>
    <row r="9" spans="1:37" x14ac:dyDescent="0.3">
      <c r="A9" s="2">
        <v>39692</v>
      </c>
      <c r="B9" s="27">
        <f>100*('DADOS (RET)'!B9)</f>
        <v>-5.8324479155750657</v>
      </c>
      <c r="C9" s="27">
        <f>100*('DADOS (RET)'!C9)</f>
        <v>-21.880380259585465</v>
      </c>
      <c r="D9" s="27">
        <f>100*('DADOS (RET)'!D9)</f>
        <v>-6.4435569278913185</v>
      </c>
      <c r="E9" s="27">
        <f>100*('DADOS (RET)'!E9)</f>
        <v>-28.547455442602409</v>
      </c>
      <c r="F9" s="27">
        <f>100*('DADOS (RET)'!F9)</f>
        <v>-15.872361208122697</v>
      </c>
      <c r="G9" s="27">
        <f>100*('DADOS (RET)'!G9)</f>
        <v>-23.19736307624818</v>
      </c>
      <c r="H9" s="27">
        <f>100*('DADOS (RET)'!H9)</f>
        <v>-5.7797759172129108</v>
      </c>
      <c r="I9" s="32">
        <f>100*('DADOS (RET)'!I9)</f>
        <v>8.5359848951156856</v>
      </c>
      <c r="J9" s="32">
        <f>100*('DADOS (RET)'!J9)</f>
        <v>-1.1192324415641792</v>
      </c>
      <c r="K9" s="32">
        <f>100*('DADOS (RET)'!K9)</f>
        <v>-1.0536059100385389</v>
      </c>
      <c r="L9" s="32">
        <f>100*('DADOS (RET)'!L9)</f>
        <v>-1.6894016932052427</v>
      </c>
      <c r="M9" s="32">
        <f>100*('DADOS (RET)'!M9)</f>
        <v>0.33446683126672255</v>
      </c>
      <c r="N9" s="12">
        <v>0.11</v>
      </c>
      <c r="O9" s="9">
        <v>0.26</v>
      </c>
      <c r="P9" s="12">
        <f>100*(LN(DADOS!P10/DADOS!P9))</f>
        <v>8.4017037055289077</v>
      </c>
      <c r="Q9" s="12">
        <f>100*(LN(DADOS!Q10/DADOS!Q9))</f>
        <v>15.807625603899842</v>
      </c>
      <c r="R9" s="12">
        <f>100*(LN(DADOS!R10/DADOS!R9))</f>
        <v>0.37348316056530828</v>
      </c>
      <c r="S9" s="12">
        <f>100*(LN(DADOS!S10/DADOS!S9))</f>
        <v>2.5558654890753871</v>
      </c>
      <c r="T9" s="13">
        <f>(LN(DADOS!T10/DADOS!T9))*100</f>
        <v>-42.010665810111256</v>
      </c>
      <c r="U9" s="13">
        <f>(LN(DADOS!U10/DADOS!U9))*100</f>
        <v>-15.139964645536841</v>
      </c>
      <c r="V9" s="13">
        <f>(LN(DADOS!V10/DADOS!V9))*100</f>
        <v>-5.2782699577919177</v>
      </c>
      <c r="W9" s="13">
        <f>(LN(DADOS!W10/DADOS!W9))*100</f>
        <v>64.579665757577288</v>
      </c>
      <c r="X9" s="13">
        <f>(LN(DADOS!X10/DADOS!X9))*100</f>
        <v>-11.540613542705971</v>
      </c>
      <c r="Y9" s="13">
        <f>(LN(DADOS!Y10/DADOS!Y9))*100</f>
        <v>-7.1811280466650889</v>
      </c>
      <c r="Z9" s="13">
        <f>(LN(DADOS!Z10/DADOS!Z9))*100</f>
        <v>5.8019656926489773</v>
      </c>
      <c r="AA9" s="13">
        <f>(LN(DADOS!AA10/DADOS!AA9))*100</f>
        <v>-2.9500664396697989</v>
      </c>
      <c r="AB9" s="7">
        <f>DADOS!AB9</f>
        <v>1.7477699997775842</v>
      </c>
      <c r="AC9" s="7">
        <f t="shared" si="0"/>
        <v>-166.89541438118215</v>
      </c>
      <c r="AD9" s="7">
        <f t="shared" si="2"/>
        <v>1.4536992728309017</v>
      </c>
      <c r="AE9" s="7">
        <f t="shared" si="1"/>
        <v>36.732395852319335</v>
      </c>
      <c r="AF9" s="28">
        <f>(LN(DADOS!AF10/DADOS!AF9))*100</f>
        <v>-1.0695289116747919</v>
      </c>
      <c r="AG9" s="28">
        <f>(LN(DADOS!AG10/DADOS!AG9))*100</f>
        <v>14.393824397117831</v>
      </c>
      <c r="AH9" s="28">
        <f>(LN(DADOS!AH10/DADOS!AH9))*100</f>
        <v>-14.393824397117827</v>
      </c>
      <c r="AK9" s="30"/>
    </row>
    <row r="10" spans="1:37" x14ac:dyDescent="0.3">
      <c r="A10" s="2">
        <v>39722</v>
      </c>
      <c r="B10" s="27">
        <f>100*('DADOS (RET)'!B10)</f>
        <v>-28.834056149653669</v>
      </c>
      <c r="C10" s="27">
        <f>100*('DADOS (RET)'!C10)</f>
        <v>-47.466943431544465</v>
      </c>
      <c r="D10" s="27">
        <f>100*('DADOS (RET)'!D10)</f>
        <v>-13.130282425318448</v>
      </c>
      <c r="E10" s="27">
        <f>100*('DADOS (RET)'!E10)</f>
        <v>-32.691119167592682</v>
      </c>
      <c r="F10" s="27">
        <f>100*('DADOS (RET)'!F10)</f>
        <v>-17.999809054851262</v>
      </c>
      <c r="G10" s="27">
        <f>100*('DADOS (RET)'!G10)</f>
        <v>-29.286919041789588</v>
      </c>
      <c r="H10" s="27">
        <f>100*('DADOS (RET)'!H10)</f>
        <v>-13.148355348285525</v>
      </c>
      <c r="I10" s="32">
        <f>100*('DADOS (RET)'!I10)</f>
        <v>6.169356900533975</v>
      </c>
      <c r="J10" s="32">
        <f>100*('DADOS (RET)'!J10)</f>
        <v>-1.3400500773802548</v>
      </c>
      <c r="K10" s="32">
        <f>100*('DADOS (RET)'!K10)</f>
        <v>-1.891741698398123</v>
      </c>
      <c r="L10" s="32">
        <f>100*('DADOS (RET)'!L10)</f>
        <v>-0.91216329387726636</v>
      </c>
      <c r="M10" s="32">
        <f>100*('DADOS (RET)'!M10)</f>
        <v>1.4347865743038688</v>
      </c>
      <c r="N10" s="12">
        <v>0.98</v>
      </c>
      <c r="O10" s="9">
        <v>0.45</v>
      </c>
      <c r="P10" s="12">
        <f>100*(LN(DADOS!P11/DADOS!P10))</f>
        <v>13.467216390954043</v>
      </c>
      <c r="Q10" s="12">
        <f>100*(LN(DADOS!Q11/DADOS!Q10))</f>
        <v>9.9844625850693767</v>
      </c>
      <c r="R10" s="12">
        <f>100*(LN(DADOS!R11/DADOS!R10))</f>
        <v>1.0199439368893048</v>
      </c>
      <c r="S10" s="12">
        <f>100*(LN(DADOS!S11/DADOS!S10))</f>
        <v>-4.650646320392525</v>
      </c>
      <c r="T10" s="13">
        <f>(LN(DADOS!T11/DADOS!T10))*100</f>
        <v>-52.269519932137435</v>
      </c>
      <c r="U10" s="13">
        <f>(LN(DADOS!U11/DADOS!U10))*100</f>
        <v>-25.613371471685493</v>
      </c>
      <c r="V10" s="13">
        <f>(LN(DADOS!V11/DADOS!V10))*100</f>
        <v>3.2002731086173735</v>
      </c>
      <c r="W10" s="13">
        <f>(LN(DADOS!W11/DADOS!W10))*100</f>
        <v>41.899756929355661</v>
      </c>
      <c r="X10" s="13">
        <f>(LN(DADOS!X11/DADOS!X10))*100</f>
        <v>-30.417929278735855</v>
      </c>
      <c r="Y10" s="13">
        <f>(LN(DADOS!Y11/DADOS!Y10))*100</f>
        <v>-14.929630136246022</v>
      </c>
      <c r="Z10" s="13">
        <f>(LN(DADOS!Z11/DADOS!Z10))*100</f>
        <v>-1.2471537375227066</v>
      </c>
      <c r="AA10" s="13">
        <f>(LN(DADOS!AA11/DADOS!AA10))*100</f>
        <v>7.4963038473455326</v>
      </c>
      <c r="AB10" s="7">
        <f>DADOS!AB10</f>
        <v>1.8449950565302151</v>
      </c>
      <c r="AC10" s="7">
        <f t="shared" si="0"/>
        <v>-103.67682200377367</v>
      </c>
      <c r="AD10" s="7">
        <f t="shared" si="2"/>
        <v>2.7748366516841236</v>
      </c>
      <c r="AE10" s="7">
        <f t="shared" si="1"/>
        <v>55.469793040754809</v>
      </c>
      <c r="AF10" s="28">
        <f>(LN(DADOS!AF11/DADOS!AF10))*100</f>
        <v>-8.9948236662939518</v>
      </c>
      <c r="AG10" s="28">
        <f>(LN(DADOS!AG11/DADOS!AG10))*100</f>
        <v>8.0012910164657107</v>
      </c>
      <c r="AH10" s="28">
        <f>(LN(DADOS!AH11/DADOS!AH10))*100</f>
        <v>-8.0012910164657232</v>
      </c>
      <c r="AK10" s="30"/>
    </row>
    <row r="11" spans="1:37" x14ac:dyDescent="0.3">
      <c r="A11" s="2">
        <v>39753</v>
      </c>
      <c r="B11" s="27">
        <f>100*('DADOS (RET)'!B11)</f>
        <v>6.1698044095651943</v>
      </c>
      <c r="C11" s="27">
        <f>100*('DADOS (RET)'!C11)</f>
        <v>-20.860447597212627</v>
      </c>
      <c r="D11" s="27">
        <f>100*('DADOS (RET)'!D11)</f>
        <v>9.3569535326540763</v>
      </c>
      <c r="E11" s="27">
        <f>100*('DADOS (RET)'!E11)</f>
        <v>-7.0903739905993719</v>
      </c>
      <c r="F11" s="27">
        <f>100*('DADOS (RET)'!F11)</f>
        <v>3.1208326873559278</v>
      </c>
      <c r="G11" s="27">
        <f>100*('DADOS (RET)'!G11)</f>
        <v>-5.8711056377169424</v>
      </c>
      <c r="H11" s="27">
        <f>100*('DADOS (RET)'!H11)</f>
        <v>7.9367472723575903</v>
      </c>
      <c r="I11" s="32">
        <f>100*('DADOS (RET)'!I11)</f>
        <v>-15.700374880966466</v>
      </c>
      <c r="J11" s="32">
        <f>100*('DADOS (RET)'!J11)</f>
        <v>-2.3776493741108604</v>
      </c>
      <c r="K11" s="32">
        <f>100*('DADOS (RET)'!K11)</f>
        <v>-2.0043582841120946</v>
      </c>
      <c r="L11" s="32">
        <f>100*('DADOS (RET)'!L11)</f>
        <v>-1.1261718647858061</v>
      </c>
      <c r="M11" s="32">
        <f>100*('DADOS (RET)'!M11)</f>
        <v>-1.6121441305312532</v>
      </c>
      <c r="N11" s="12">
        <v>0.38</v>
      </c>
      <c r="O11" s="9">
        <v>0.36</v>
      </c>
      <c r="P11" s="12">
        <f>100*(LN(DADOS!P12/DADOS!P11))</f>
        <v>0.41811907604011106</v>
      </c>
      <c r="Q11" s="12">
        <f>100*(LN(DADOS!Q12/DADOS!Q11))</f>
        <v>9.8001208975902649</v>
      </c>
      <c r="R11" s="12">
        <f>100*(LN(DADOS!R12/DADOS!R11))</f>
        <v>-11.939873133388506</v>
      </c>
      <c r="S11" s="12">
        <f>100*(LN(DADOS!S12/DADOS!S11))</f>
        <v>-7.0826052568612514</v>
      </c>
      <c r="T11" s="13">
        <f>(LN(DADOS!T12/DADOS!T11))*100</f>
        <v>-126.02536402245256</v>
      </c>
      <c r="U11" s="13">
        <f>(LN(DADOS!U12/DADOS!U11))*100</f>
        <v>-28.561381938772197</v>
      </c>
      <c r="V11" s="13">
        <f>(LN(DADOS!V12/DADOS!V11))*100</f>
        <v>-7.6331318193404263</v>
      </c>
      <c r="W11" s="13">
        <f>(LN(DADOS!W12/DADOS!W11))*100</f>
        <v>-8.0098366816956528</v>
      </c>
      <c r="X11" s="13">
        <f>(LN(DADOS!X12/DADOS!X11))*100</f>
        <v>-28.850868057785451</v>
      </c>
      <c r="Y11" s="13">
        <f>(LN(DADOS!Y12/DADOS!Y11))*100</f>
        <v>-11.958550658917352</v>
      </c>
      <c r="Z11" s="13">
        <f>(LN(DADOS!Z12/DADOS!Z11))*100</f>
        <v>-4.1770756988512181</v>
      </c>
      <c r="AA11" s="13">
        <f>(LN(DADOS!AA12/DADOS!AA11))*100</f>
        <v>0.92166551049240475</v>
      </c>
      <c r="AB11" s="7">
        <f>DADOS!AB11</f>
        <v>-0.13567519501012537</v>
      </c>
      <c r="AC11" s="7">
        <f t="shared" si="0"/>
        <v>85.508097372469877</v>
      </c>
      <c r="AD11" s="7">
        <f t="shared" si="2"/>
        <v>0.76550524357960725</v>
      </c>
      <c r="AE11" s="7">
        <f t="shared" si="1"/>
        <v>118.39223220311214</v>
      </c>
      <c r="AF11" s="28">
        <f>(LN(DADOS!AF12/DADOS!AF11))*100</f>
        <v>1.1696039763191235</v>
      </c>
      <c r="AG11" s="28">
        <f>(LN(DADOS!AG12/DADOS!AG11))*100</f>
        <v>7.0202684441942234</v>
      </c>
      <c r="AH11" s="28">
        <f>(LN(DADOS!AH12/DADOS!AH11))*100</f>
        <v>-7.0202684441942225</v>
      </c>
      <c r="AK11" s="30"/>
    </row>
    <row r="12" spans="1:37" x14ac:dyDescent="0.3">
      <c r="A12" s="2">
        <v>39783</v>
      </c>
      <c r="B12" s="27">
        <f>100*('DADOS (RET)'!B12)</f>
        <v>-1.5351184850466805E-2</v>
      </c>
      <c r="C12" s="27">
        <f>100*('DADOS (RET)'!C12)</f>
        <v>11.659736427325656</v>
      </c>
      <c r="D12" s="27">
        <f>100*('DADOS (RET)'!D12)</f>
        <v>-3.1795701983940674</v>
      </c>
      <c r="E12" s="27">
        <f>100*('DADOS (RET)'!E12)</f>
        <v>5.5701977349286915</v>
      </c>
      <c r="F12" s="27">
        <f>100*('DADOS (RET)'!F12)</f>
        <v>-2.8725386831814097</v>
      </c>
      <c r="G12" s="27">
        <f>100*('DADOS (RET)'!G12)</f>
        <v>4.4117719750290583</v>
      </c>
      <c r="H12" s="27">
        <f>100*('DADOS (RET)'!H12)</f>
        <v>-4.5771955970632927</v>
      </c>
      <c r="I12" s="32">
        <f>100*('DADOS (RET)'!I12)</f>
        <v>10.436001532424285</v>
      </c>
      <c r="J12" s="32">
        <f>100*('DADOS (RET)'!J12)</f>
        <v>-0.5789096986210025</v>
      </c>
      <c r="K12" s="32">
        <f>100*('DADOS (RET)'!K12)</f>
        <v>-3.8071182149583502</v>
      </c>
      <c r="L12" s="32">
        <f>100*('DADOS (RET)'!L12)</f>
        <v>-9.1146714479927766</v>
      </c>
      <c r="M12" s="32">
        <f>100*('DADOS (RET)'!M12)</f>
        <v>-15.644333092204981</v>
      </c>
      <c r="N12" s="12">
        <v>-0.13</v>
      </c>
      <c r="O12" s="9">
        <v>0.28000000000000003</v>
      </c>
      <c r="P12" s="12">
        <f>100*(LN(DADOS!P13/DADOS!P12))</f>
        <v>6.2854459355214223</v>
      </c>
      <c r="Q12" s="12">
        <f>100*(LN(DADOS!Q13/DADOS!Q12))</f>
        <v>0.16702001698508162</v>
      </c>
      <c r="R12" s="12">
        <f>100*(LN(DADOS!R13/DADOS!R12))</f>
        <v>-19.571648289805267</v>
      </c>
      <c r="S12" s="12">
        <f>100*(LN(DADOS!S13/DADOS!S12))</f>
        <v>-9.1423992156357556</v>
      </c>
      <c r="T12" s="13">
        <f>(LN(DADOS!T13/DADOS!T12))*100</f>
        <v>-184.5826690498331</v>
      </c>
      <c r="U12" s="13">
        <f>(LN(DADOS!U13/DADOS!U12))*100</f>
        <v>-38.907129833248803</v>
      </c>
      <c r="V12" s="13">
        <f>(LN(DADOS!V13/DADOS!V12))*100</f>
        <v>-37.753033077661037</v>
      </c>
      <c r="W12" s="13">
        <f>(LN(DADOS!W13/DADOS!W12))*100</f>
        <v>-32.353172534547816</v>
      </c>
      <c r="X12" s="13">
        <f>(LN(DADOS!X13/DADOS!X12))*100</f>
        <v>-33.668117209573403</v>
      </c>
      <c r="Y12" s="13">
        <f>(LN(DADOS!Y13/DADOS!Y12))*100</f>
        <v>-6.8174540835719615</v>
      </c>
      <c r="Z12" s="13">
        <f>(LN(DADOS!Z13/DADOS!Z12))*100</f>
        <v>-0.80905989663605171</v>
      </c>
      <c r="AA12" s="13">
        <f>(LN(DADOS!AA13/DADOS!AA12))*100</f>
        <v>-10.027662062055409</v>
      </c>
      <c r="AB12" s="7">
        <f>DADOS!AB12</f>
        <v>1.0434292058096881</v>
      </c>
      <c r="AC12" s="7">
        <f t="shared" si="0"/>
        <v>-244.74448988598064</v>
      </c>
      <c r="AD12" s="7">
        <f t="shared" si="2"/>
        <v>-15.065423393583979</v>
      </c>
      <c r="AE12" s="7">
        <f t="shared" si="1"/>
        <v>146.82963597217207</v>
      </c>
      <c r="AF12" s="28">
        <f>(LN(DADOS!AF13/DADOS!AF12))*100</f>
        <v>-3.5506688456909643</v>
      </c>
      <c r="AG12" s="28">
        <f>(LN(DADOS!AG13/DADOS!AG12))*100</f>
        <v>-1.1677172891979222</v>
      </c>
      <c r="AH12" s="28">
        <f>(LN(DADOS!AH13/DADOS!AH12))*100</f>
        <v>1.1677172891979493</v>
      </c>
      <c r="AK12" s="30"/>
    </row>
    <row r="13" spans="1:37" x14ac:dyDescent="0.3">
      <c r="A13" s="2">
        <v>39814</v>
      </c>
      <c r="B13" s="27">
        <f>100*('DADOS (RET)'!B13)</f>
        <v>-4.9813207628627811</v>
      </c>
      <c r="C13" s="27">
        <f>100*('DADOS (RET)'!C13)</f>
        <v>7.0097377332920763</v>
      </c>
      <c r="D13" s="27">
        <f>100*('DADOS (RET)'!D13)</f>
        <v>-0.72856480585304539</v>
      </c>
      <c r="E13" s="27">
        <f>100*('DADOS (RET)'!E13)</f>
        <v>7.7630528815284396</v>
      </c>
      <c r="F13" s="27">
        <f>100*('DADOS (RET)'!F13)</f>
        <v>-0.23248815741521786</v>
      </c>
      <c r="G13" s="27">
        <f>100*('DADOS (RET)'!G13)</f>
        <v>1.8116099146380773</v>
      </c>
      <c r="H13" s="27">
        <f>100*('DADOS (RET)'!H13)</f>
        <v>-1.9412228540497294</v>
      </c>
      <c r="I13" s="32">
        <f>100*('DADOS (RET)'!I13)</f>
        <v>-6.5139302170961493</v>
      </c>
      <c r="J13" s="32">
        <f>100*('DADOS (RET)'!J13)</f>
        <v>-3.0595838936260913</v>
      </c>
      <c r="K13" s="32">
        <f>100*('DADOS (RET)'!K13)</f>
        <v>-1.4595653835406504</v>
      </c>
      <c r="L13" s="32">
        <f>100*('DADOS (RET)'!L13)</f>
        <v>0.65632887781653615</v>
      </c>
      <c r="M13" s="32">
        <f>100*('DADOS (RET)'!M13)</f>
        <v>4.352134443878775</v>
      </c>
      <c r="N13" s="12">
        <v>-0.44</v>
      </c>
      <c r="O13" s="9">
        <v>0.48</v>
      </c>
      <c r="P13" s="12">
        <f>100*(LN(DADOS!P14/DADOS!P13))</f>
        <v>-5.6220443243201998</v>
      </c>
      <c r="Q13" s="12">
        <f>100*(LN(DADOS!Q14/DADOS!Q13))</f>
        <v>-0.89401437885808488</v>
      </c>
      <c r="R13" s="12">
        <f>100*(LN(DADOS!R14/DADOS!R13))</f>
        <v>-0.50697193502505111</v>
      </c>
      <c r="S13" s="12">
        <f>100*(LN(DADOS!S14/DADOS!S13))</f>
        <v>0.18685045725888436</v>
      </c>
      <c r="T13" s="13">
        <f>(LN(DADOS!T14/DADOS!T13))*100</f>
        <v>146.63370687934272</v>
      </c>
      <c r="U13" s="13">
        <f>(LN(DADOS!U14/DADOS!U13))*100</f>
        <v>-1.2270092591814246</v>
      </c>
      <c r="V13" s="13">
        <f>(LN(DADOS!V14/DADOS!V13))*100</f>
        <v>4.0491361354736997</v>
      </c>
      <c r="W13" s="13">
        <f>(LN(DADOS!W14/DADOS!W13))*100</f>
        <v>11.422114409002287</v>
      </c>
      <c r="X13" s="13">
        <f>(LN(DADOS!X14/DADOS!X13))*100</f>
        <v>1.7400149004820145</v>
      </c>
      <c r="Y13" s="13">
        <f>(LN(DADOS!Y14/DADOS!Y13))*100</f>
        <v>-2.0661892063956744</v>
      </c>
      <c r="Z13" s="13">
        <f>(LN(DADOS!Z14/DADOS!Z13))*100</f>
        <v>-4.0533245036368033</v>
      </c>
      <c r="AA13" s="13">
        <f>(LN(DADOS!AA14/DADOS!AA13))*100</f>
        <v>-4.7776479338585762</v>
      </c>
      <c r="AB13" s="7">
        <f>DADOS!AB13</f>
        <v>1.5177699997775838</v>
      </c>
      <c r="AC13" s="7">
        <f t="shared" si="0"/>
        <v>59.790324134660679</v>
      </c>
      <c r="AD13" s="7">
        <f t="shared" si="2"/>
        <v>7.4117183375048663</v>
      </c>
      <c r="AE13" s="7">
        <f t="shared" si="1"/>
        <v>-142.58457074386902</v>
      </c>
      <c r="AF13" s="28">
        <f>(LN(DADOS!AF14/DADOS!AF13))*100</f>
        <v>10.294796925244221</v>
      </c>
      <c r="AG13" s="28">
        <f>(LN(DADOS!AG14/DADOS!AG13))*100</f>
        <v>-1.1029487027161617</v>
      </c>
      <c r="AH13" s="28">
        <f>(LN(DADOS!AH14/DADOS!AH13))*100</f>
        <v>1.1029487027161491</v>
      </c>
      <c r="AK13" s="30"/>
    </row>
    <row r="14" spans="1:37" x14ac:dyDescent="0.3">
      <c r="A14" s="2">
        <v>39845</v>
      </c>
      <c r="B14" s="27">
        <f>100*('DADOS (RET)'!B14)</f>
        <v>-4.0534083245010049</v>
      </c>
      <c r="C14" s="27">
        <f>100*('DADOS (RET)'!C14)</f>
        <v>-12.233885219224414</v>
      </c>
      <c r="D14" s="27">
        <f>100*('DADOS (RET)'!D14)</f>
        <v>6.2807775248743436</v>
      </c>
      <c r="E14" s="27">
        <f>100*('DADOS (RET)'!E14)</f>
        <v>-10.360468044276422</v>
      </c>
      <c r="F14" s="27">
        <f>100*('DADOS (RET)'!F14)</f>
        <v>-1.5930822072194324</v>
      </c>
      <c r="G14" s="27">
        <f>100*('DADOS (RET)'!G14)</f>
        <v>-8.2528984251372677</v>
      </c>
      <c r="H14" s="27">
        <f>100*('DADOS (RET)'!H14)</f>
        <v>3.5701543056661809</v>
      </c>
      <c r="I14" s="32">
        <f>100*('DADOS (RET)'!I14)</f>
        <v>-20.173964265105624</v>
      </c>
      <c r="J14" s="32">
        <f>100*('DADOS (RET)'!J14)</f>
        <v>-1.3402481079725188</v>
      </c>
      <c r="K14" s="32">
        <f>100*('DADOS (RET)'!K14)</f>
        <v>0.18998557102103319</v>
      </c>
      <c r="L14" s="32">
        <f>100*('DADOS (RET)'!L14)</f>
        <v>2.7339774425257612</v>
      </c>
      <c r="M14" s="32">
        <f>100*('DADOS (RET)'!M14)</f>
        <v>6.583336928395223</v>
      </c>
      <c r="N14" s="12">
        <v>0.26</v>
      </c>
      <c r="O14" s="9">
        <v>0.55000000000000004</v>
      </c>
      <c r="P14" s="12">
        <f>100*(LN(DADOS!P15/DADOS!P14))</f>
        <v>-1.7822944029817975</v>
      </c>
      <c r="Q14" s="12">
        <f>100*(LN(DADOS!Q15/DADOS!Q14))</f>
        <v>2.650008093361071</v>
      </c>
      <c r="R14" s="12">
        <f>100*(LN(DADOS!R15/DADOS!R14))</f>
        <v>-3.3594890555717507</v>
      </c>
      <c r="S14" s="12">
        <f>100*(LN(DADOS!S15/DADOS!S14))</f>
        <v>-0.8671251895341322</v>
      </c>
      <c r="T14" s="13">
        <f>(LN(DADOS!T15/DADOS!T14))*100</f>
        <v>83.624802420061854</v>
      </c>
      <c r="U14" s="13">
        <f>(LN(DADOS!U15/DADOS!U14))*100</f>
        <v>19.0518323998133</v>
      </c>
      <c r="V14" s="13">
        <f>(LN(DADOS!V15/DADOS!V14))*100</f>
        <v>13.005312824819775</v>
      </c>
      <c r="W14" s="13">
        <f>(LN(DADOS!W15/DADOS!W14))*100</f>
        <v>3.3120693807905033</v>
      </c>
      <c r="X14" s="13">
        <f>(LN(DADOS!X15/DADOS!X14))*100</f>
        <v>-6.3804083986745237</v>
      </c>
      <c r="Y14" s="13">
        <f>(LN(DADOS!Y15/DADOS!Y14))*100</f>
        <v>-3.2894212405005354</v>
      </c>
      <c r="Z14" s="13">
        <f>(LN(DADOS!Z15/DADOS!Z14))*100</f>
        <v>5.8554412205329331</v>
      </c>
      <c r="AA14" s="13">
        <f>(LN(DADOS!AA15/DADOS!AA14))*100</f>
        <v>-2.8049303809899553</v>
      </c>
      <c r="AB14" s="7">
        <f>DADOS!AB14</f>
        <v>-1.2145235035986452</v>
      </c>
      <c r="AC14" s="7">
        <f t="shared" si="0"/>
        <v>99.888581036916875</v>
      </c>
      <c r="AD14" s="7">
        <f t="shared" si="2"/>
        <v>7.9235850363677418</v>
      </c>
      <c r="AE14" s="7">
        <f t="shared" si="1"/>
        <v>-70.619489595242072</v>
      </c>
      <c r="AF14" s="28">
        <f>(LN(DADOS!AF15/DADOS!AF14))*100</f>
        <v>6.3178901621531667</v>
      </c>
      <c r="AG14" s="28">
        <f>(LN(DADOS!AG15/DADOS!AG14))*100</f>
        <v>2.8016979489513507</v>
      </c>
      <c r="AH14" s="28">
        <f>(LN(DADOS!AH15/DADOS!AH14))*100</f>
        <v>-2.8016979489513272</v>
      </c>
      <c r="AK14" s="30"/>
    </row>
    <row r="15" spans="1:37" x14ac:dyDescent="0.3">
      <c r="A15" s="2">
        <v>39873</v>
      </c>
      <c r="B15" s="27">
        <f>100*('DADOS (RET)'!B15)</f>
        <v>14.620225757549338</v>
      </c>
      <c r="C15" s="27">
        <f>100*('DADOS (RET)'!C15)</f>
        <v>18.971425466501508</v>
      </c>
      <c r="D15" s="27">
        <f>100*('DADOS (RET)'!D15)</f>
        <v>3.4596270296209215</v>
      </c>
      <c r="E15" s="27">
        <f>100*('DADOS (RET)'!E15)</f>
        <v>5.875497543177258</v>
      </c>
      <c r="F15" s="27">
        <f>100*('DADOS (RET)'!F15)</f>
        <v>6.2254893746432947</v>
      </c>
      <c r="G15" s="27">
        <f>100*('DADOS (RET)'!G15)</f>
        <v>7.4165400511860895</v>
      </c>
      <c r="H15" s="27">
        <f>100*('DADOS (RET)'!H15)</f>
        <v>6.520656472165391</v>
      </c>
      <c r="I15" s="32">
        <f>100*('DADOS (RET)'!I15)</f>
        <v>13.205972201306631</v>
      </c>
      <c r="J15" s="32">
        <f>100*('DADOS (RET)'!J15)</f>
        <v>-4.1782923173780828</v>
      </c>
      <c r="K15" s="32">
        <f>100*('DADOS (RET)'!K15)</f>
        <v>-4.5413709216368092</v>
      </c>
      <c r="L15" s="32">
        <f>100*('DADOS (RET)'!L15)</f>
        <v>-3.3004607567846787</v>
      </c>
      <c r="M15" s="32">
        <f>100*('DADOS (RET)'!M15)</f>
        <v>-4.1584681020316792</v>
      </c>
      <c r="N15" s="12">
        <v>-0.74</v>
      </c>
      <c r="O15" s="9">
        <v>0.2</v>
      </c>
      <c r="P15" s="12">
        <f>100*(LN(DADOS!P16/DADOS!P15))</f>
        <v>-2.1733362781918655</v>
      </c>
      <c r="Q15" s="12">
        <f>100*(LN(DADOS!Q16/DADOS!Q15))</f>
        <v>-2.6931915806668623</v>
      </c>
      <c r="R15" s="12">
        <f>100*(LN(DADOS!R16/DADOS!R15))</f>
        <v>15.208359274339509</v>
      </c>
      <c r="S15" s="12">
        <f>100*(LN(DADOS!S16/DADOS!S15))</f>
        <v>0.86712518953413387</v>
      </c>
      <c r="T15" s="13">
        <f>(LN(DADOS!T16/DADOS!T15))*100</f>
        <v>-35.667494393873241</v>
      </c>
      <c r="U15" s="13">
        <f>(LN(DADOS!U16/DADOS!U15))*100</f>
        <v>-5.2367985517315923</v>
      </c>
      <c r="V15" s="13">
        <f>(LN(DADOS!V16/DADOS!V15))*100</f>
        <v>-1.7575144821507602</v>
      </c>
      <c r="W15" s="13">
        <f>(LN(DADOS!W16/DADOS!W15))*100</f>
        <v>-4.8854891183273841</v>
      </c>
      <c r="X15" s="13">
        <f>(LN(DADOS!X16/DADOS!X15))*100</f>
        <v>20.312843974923883</v>
      </c>
      <c r="Y15" s="13">
        <f>(LN(DADOS!Y16/DADOS!Y15))*100</f>
        <v>-3.067053109423489</v>
      </c>
      <c r="Z15" s="13">
        <f>(LN(DADOS!Z16/DADOS!Z15))*100</f>
        <v>2.279486519311178</v>
      </c>
      <c r="AA15" s="13">
        <f>(LN(DADOS!AA16/DADOS!AA15))*100</f>
        <v>-9.8817417068890467</v>
      </c>
      <c r="AB15" s="7">
        <f>DADOS!AB15</f>
        <v>-2.2333559467648438</v>
      </c>
      <c r="AC15" s="7">
        <f t="shared" si="0"/>
        <v>-347.18737575199833</v>
      </c>
      <c r="AD15" s="7">
        <f t="shared" si="2"/>
        <v>1.9824215346403662E-2</v>
      </c>
      <c r="AE15" s="7">
        <f t="shared" si="1"/>
        <v>33.90997991172248</v>
      </c>
      <c r="AF15" s="28">
        <f>(LN(DADOS!AF16/DADOS!AF15))*100</f>
        <v>9.7163748453647667</v>
      </c>
      <c r="AG15" s="28">
        <f>(LN(DADOS!AG16/DADOS!AG15))*100</f>
        <v>-2.6882815966124185</v>
      </c>
      <c r="AH15" s="28">
        <f>(LN(DADOS!AH16/DADOS!AH15))*100</f>
        <v>2.6882815966124167</v>
      </c>
      <c r="AK15" s="30"/>
    </row>
    <row r="16" spans="1:37" x14ac:dyDescent="0.3">
      <c r="A16" s="2">
        <v>39904</v>
      </c>
      <c r="B16" s="27">
        <f>100*('DADOS (RET)'!B16)</f>
        <v>14.758446169705241</v>
      </c>
      <c r="C16" s="27">
        <f>100*('DADOS (RET)'!C16)</f>
        <v>43.064126300063862</v>
      </c>
      <c r="D16" s="27">
        <f>100*('DADOS (RET)'!D16)</f>
        <v>11.897093252205416</v>
      </c>
      <c r="E16" s="27">
        <f>100*('DADOS (RET)'!E16)</f>
        <v>18.226019768977839</v>
      </c>
      <c r="F16" s="27">
        <f>100*('DADOS (RET)'!F16)</f>
        <v>17.796824484384473</v>
      </c>
      <c r="G16" s="27">
        <f>100*('DADOS (RET)'!G16)</f>
        <v>18.051577156524807</v>
      </c>
      <c r="H16" s="27">
        <f>100*('DADOS (RET)'!H16)</f>
        <v>7.8429681992840772</v>
      </c>
      <c r="I16" s="32">
        <f>100*('DADOS (RET)'!I16)</f>
        <v>-14.389417966006917</v>
      </c>
      <c r="J16" s="32">
        <f>100*('DADOS (RET)'!J16)</f>
        <v>4.451118989737914</v>
      </c>
      <c r="K16" s="32">
        <f>100*('DADOS (RET)'!K16)</f>
        <v>4.4391392166344286</v>
      </c>
      <c r="L16" s="32">
        <f>100*('DADOS (RET)'!L16)</f>
        <v>4.5317338364776321</v>
      </c>
      <c r="M16" s="32">
        <f>100*('DADOS (RET)'!M16)</f>
        <v>6.8472032497140898</v>
      </c>
      <c r="N16" s="12">
        <v>-0.15</v>
      </c>
      <c r="O16" s="9">
        <v>0.48</v>
      </c>
      <c r="P16" s="12">
        <f>100*(LN(DADOS!P17/DADOS!P16))</f>
        <v>-2.0957297778411257</v>
      </c>
      <c r="Q16" s="12">
        <f>100*(LN(DADOS!Q17/DADOS!Q16))</f>
        <v>-6.0951320822908546</v>
      </c>
      <c r="R16" s="12">
        <f>100*(LN(DADOS!R17/DADOS!R16))</f>
        <v>-3.9130423775765082</v>
      </c>
      <c r="S16" s="12">
        <f>100*(LN(DADOS!S17/DADOS!S16))</f>
        <v>2.9204190902614764</v>
      </c>
      <c r="T16" s="13">
        <f>(LN(DADOS!T17/DADOS!T16))*100</f>
        <v>-27.193371548364166</v>
      </c>
      <c r="U16" s="13">
        <f>(LN(DADOS!U17/DADOS!U16))*100</f>
        <v>0</v>
      </c>
      <c r="V16" s="13">
        <f>(LN(DADOS!V17/DADOS!V16))*100</f>
        <v>3.8265538078953822</v>
      </c>
      <c r="W16" s="13">
        <f>(LN(DADOS!W17/DADOS!W16))*100</f>
        <v>-19.00541402401446</v>
      </c>
      <c r="X16" s="13">
        <f>(LN(DADOS!X17/DADOS!X16))*100</f>
        <v>3.7029903242542792</v>
      </c>
      <c r="Y16" s="13">
        <f>(LN(DADOS!Y17/DADOS!Y16))*100</f>
        <v>-6.2538298223765567</v>
      </c>
      <c r="Z16" s="13">
        <f>(LN(DADOS!Z17/DADOS!Z16))*100</f>
        <v>-5.8940235939654206</v>
      </c>
      <c r="AA16" s="13">
        <f>(LN(DADOS!AA17/DADOS!AA16))*100</f>
        <v>1.6766859857067107</v>
      </c>
      <c r="AB16" s="7">
        <f>DADOS!AB16</f>
        <v>1.713423205459697</v>
      </c>
      <c r="AC16" s="7">
        <f t="shared" si="0"/>
        <v>91.347285414984171</v>
      </c>
      <c r="AD16" s="7">
        <f t="shared" si="2"/>
        <v>2.3960842599761758</v>
      </c>
      <c r="AE16" s="7">
        <f t="shared" si="1"/>
        <v>31.019925356259549</v>
      </c>
      <c r="AF16" s="28">
        <f>(LN(DADOS!AF17/DADOS!AF16))*100</f>
        <v>0.92166551049240475</v>
      </c>
      <c r="AG16" s="28">
        <f>(LN(DADOS!AG17/DADOS!AG16))*100</f>
        <v>-6.5905869760636202</v>
      </c>
      <c r="AH16" s="28">
        <f>(LN(DADOS!AH17/DADOS!AH16))*100</f>
        <v>6.590586976063598</v>
      </c>
      <c r="AK16" s="30"/>
    </row>
    <row r="17" spans="1:37" x14ac:dyDescent="0.3">
      <c r="A17" s="2">
        <v>39934</v>
      </c>
      <c r="B17" s="27">
        <f>100*('DADOS (RET)'!B17)</f>
        <v>13.8044158913512</v>
      </c>
      <c r="C17" s="27">
        <f>100*('DADOS (RET)'!C17)</f>
        <v>7.9617627964691389</v>
      </c>
      <c r="D17" s="27">
        <f>100*('DADOS (RET)'!D17)</f>
        <v>4.4772371130138016</v>
      </c>
      <c r="E17" s="27">
        <f>100*('DADOS (RET)'!E17)</f>
        <v>17.742571166433031</v>
      </c>
      <c r="F17" s="27">
        <f>100*('DADOS (RET)'!F17)</f>
        <v>9.833243211778969</v>
      </c>
      <c r="G17" s="27">
        <f>100*('DADOS (RET)'!G17)</f>
        <v>14.5072514491624</v>
      </c>
      <c r="H17" s="27">
        <f>100*('DADOS (RET)'!H17)</f>
        <v>1.2211399706018313</v>
      </c>
      <c r="I17" s="32">
        <f>100*('DADOS (RET)'!I17)</f>
        <v>-8.7011376989629685</v>
      </c>
      <c r="J17" s="32">
        <f>100*('DADOS (RET)'!J17)</f>
        <v>-1.7938527622795224</v>
      </c>
      <c r="K17" s="32">
        <f>100*('DADOS (RET)'!K17)</f>
        <v>2.0375924000055265</v>
      </c>
      <c r="L17" s="32">
        <f>100*('DADOS (RET)'!L17)</f>
        <v>0.41069747709293214</v>
      </c>
      <c r="M17" s="32">
        <f>100*('DADOS (RET)'!M17)</f>
        <v>-2.6344864137718558</v>
      </c>
      <c r="N17" s="12">
        <v>-7.0000000000000007E-2</v>
      </c>
      <c r="O17" s="9">
        <v>0.47</v>
      </c>
      <c r="P17" s="12">
        <f>100*(LN(DADOS!P18/DADOS!P17))</f>
        <v>-5.9059742873396708</v>
      </c>
      <c r="Q17" s="12">
        <f>100*(LN(DADOS!Q18/DADOS!Q17))</f>
        <v>-9.8989529031695476</v>
      </c>
      <c r="R17" s="12">
        <f>100*(LN(DADOS!R18/DADOS!R17))</f>
        <v>6.9149353765652606</v>
      </c>
      <c r="S17" s="12">
        <f>100*(LN(DADOS!S18/DADOS!S17))</f>
        <v>1.5293225082721968</v>
      </c>
      <c r="T17" s="13">
        <f>(LN(DADOS!T18/DADOS!T17))*100</f>
        <v>11.778303565638346</v>
      </c>
      <c r="U17" s="13">
        <f>(LN(DADOS!U18/DADOS!U17))*100</f>
        <v>0</v>
      </c>
      <c r="V17" s="13">
        <f>(LN(DADOS!V18/DADOS!V17))*100</f>
        <v>11.588514174830463</v>
      </c>
      <c r="W17" s="13">
        <f>(LN(DADOS!W18/DADOS!W17))*100</f>
        <v>-23.277886329788185</v>
      </c>
      <c r="X17" s="13">
        <f>(LN(DADOS!X18/DADOS!X17))*100</f>
        <v>17.243147718850764</v>
      </c>
      <c r="Y17" s="13">
        <f>(LN(DADOS!Y18/DADOS!Y17))*100</f>
        <v>0.17746233583684795</v>
      </c>
      <c r="Z17" s="13">
        <f>(LN(DADOS!Z18/DADOS!Z17))*100</f>
        <v>2.013440415771274</v>
      </c>
      <c r="AA17" s="13">
        <f>(LN(DADOS!AA18/DADOS!AA17))*100</f>
        <v>-1.6766859857067089</v>
      </c>
      <c r="AB17" s="7">
        <f>DADOS!AB17</f>
        <v>-1.7045235035986455</v>
      </c>
      <c r="AC17" s="7">
        <f t="shared" si="0"/>
        <v>63.823866237217487</v>
      </c>
      <c r="AD17" s="7">
        <f t="shared" si="2"/>
        <v>-0.84063365149233338</v>
      </c>
      <c r="AE17" s="7">
        <f t="shared" si="1"/>
        <v>-0.18978939080788315</v>
      </c>
      <c r="AF17" s="28">
        <f>(LN(DADOS!AF18/DADOS!AF17))*100</f>
        <v>-0.9216655104923952</v>
      </c>
      <c r="AG17" s="28">
        <f>(LN(DADOS!AG18/DADOS!AG17))*100</f>
        <v>-10.738245553563811</v>
      </c>
      <c r="AH17" s="28">
        <f>(LN(DADOS!AH18/DADOS!AH17))*100</f>
        <v>10.738245553563806</v>
      </c>
      <c r="AK17" s="30"/>
    </row>
    <row r="18" spans="1:37" x14ac:dyDescent="0.3">
      <c r="A18" s="2">
        <v>39965</v>
      </c>
      <c r="B18" s="27">
        <f>100*('DADOS (RET)'!B18)</f>
        <v>-0.23279126358422084</v>
      </c>
      <c r="C18" s="27">
        <f>100*('DADOS (RET)'!C18)</f>
        <v>-3.1090587070031117</v>
      </c>
      <c r="D18" s="27">
        <f>100*('DADOS (RET)'!D18)</f>
        <v>3.6269792025388568</v>
      </c>
      <c r="E18" s="27">
        <f>100*('DADOS (RET)'!E18)</f>
        <v>-3.8938934052073408</v>
      </c>
      <c r="F18" s="27">
        <f>100*('DADOS (RET)'!F18)</f>
        <v>-0.62630684895622957</v>
      </c>
      <c r="G18" s="27">
        <f>100*('DADOS (RET)'!G18)</f>
        <v>-2.7878274418966491</v>
      </c>
      <c r="H18" s="27">
        <f>100*('DADOS (RET)'!H18)</f>
        <v>5.8028917939371478</v>
      </c>
      <c r="I18" s="32">
        <f>100*('DADOS (RET)'!I18)</f>
        <v>-2.6317308317373418</v>
      </c>
      <c r="J18" s="32">
        <f>100*('DADOS (RET)'!J18)</f>
        <v>-0.44266920938888538</v>
      </c>
      <c r="K18" s="32">
        <f>100*('DADOS (RET)'!K18)</f>
        <v>-2.6486642417147239</v>
      </c>
      <c r="L18" s="32">
        <f>100*('DADOS (RET)'!L18)</f>
        <v>-0.52783949132501107</v>
      </c>
      <c r="M18" s="32">
        <f>100*('DADOS (RET)'!M18)</f>
        <v>2.2715750181817338</v>
      </c>
      <c r="N18" s="12">
        <v>-0.1</v>
      </c>
      <c r="O18" s="9">
        <v>0.36</v>
      </c>
      <c r="P18" s="12">
        <f>100*(LN(DADOS!P19/DADOS!P18))</f>
        <v>-2.8542746473391709</v>
      </c>
      <c r="Q18" s="12">
        <f>100*(LN(DADOS!Q19/DADOS!Q18))</f>
        <v>-1.0905678080933319</v>
      </c>
      <c r="R18" s="12">
        <f>100*(LN(DADOS!R19/DADOS!R18))</f>
        <v>0.98093429616254413</v>
      </c>
      <c r="S18" s="12">
        <f>100*(LN(DADOS!S19/DADOS!S18))</f>
        <v>2.5669269481953845</v>
      </c>
      <c r="T18" s="13">
        <f>(LN(DADOS!T19/DADOS!T18))*100</f>
        <v>0</v>
      </c>
      <c r="U18" s="13">
        <f>(LN(DADOS!U19/DADOS!U18))*100</f>
        <v>23.808513131240865</v>
      </c>
      <c r="V18" s="13">
        <f>(LN(DADOS!V19/DADOS!V18))*100</f>
        <v>12.283610350777471</v>
      </c>
      <c r="W18" s="13">
        <f>(LN(DADOS!W19/DADOS!W18))*100</f>
        <v>-9.306512230319262</v>
      </c>
      <c r="X18" s="13">
        <f>(LN(DADOS!X19/DADOS!X18))*100</f>
        <v>16.366769470164851</v>
      </c>
      <c r="Y18" s="13">
        <f>(LN(DADOS!Y19/DADOS!Y18))*100</f>
        <v>1.1166733726024878</v>
      </c>
      <c r="Z18" s="13">
        <f>(LN(DADOS!Z19/DADOS!Z18))*100</f>
        <v>9.3516760831122969</v>
      </c>
      <c r="AA18" s="13">
        <f>(LN(DADOS!AA19/DADOS!AA18))*100</f>
        <v>-1.9512814223581716</v>
      </c>
      <c r="AB18" s="7">
        <f>DADOS!AB18</f>
        <v>-1.6481024430622044</v>
      </c>
      <c r="AC18" s="7">
        <f t="shared" si="0"/>
        <v>29.659407659153963</v>
      </c>
      <c r="AD18" s="7">
        <f t="shared" si="2"/>
        <v>2.7142442275706191</v>
      </c>
      <c r="AE18" s="7">
        <f t="shared" si="1"/>
        <v>12.283610350777471</v>
      </c>
      <c r="AF18" s="28">
        <f>(LN(DADOS!AF19/DADOS!AF18))*100</f>
        <v>-4.7402238894583908</v>
      </c>
      <c r="AG18" s="28">
        <f>(LN(DADOS!AG19/DADOS!AG18))*100</f>
        <v>-0.66444449451149601</v>
      </c>
      <c r="AH18" s="28">
        <f>(LN(DADOS!AH19/DADOS!AH18))*100</f>
        <v>0.66444449451148713</v>
      </c>
      <c r="AK18" s="30"/>
    </row>
    <row r="19" spans="1:37" x14ac:dyDescent="0.3">
      <c r="A19" s="2">
        <v>39995</v>
      </c>
      <c r="B19" s="27">
        <f>100*('DADOS (RET)'!B19)</f>
        <v>5.2499739232564853</v>
      </c>
      <c r="C19" s="27">
        <f>100*('DADOS (RET)'!C19)</f>
        <v>26.371288233878467</v>
      </c>
      <c r="D19" s="27">
        <f>100*('DADOS (RET)'!D19)</f>
        <v>2.5935339163252533</v>
      </c>
      <c r="E19" s="27">
        <f>100*('DADOS (RET)'!E19)</f>
        <v>9.8672483666976643</v>
      </c>
      <c r="F19" s="27">
        <f>100*('DADOS (RET)'!F19)</f>
        <v>9.5786030396220898</v>
      </c>
      <c r="G19" s="27">
        <f>100*('DADOS (RET)'!G19)</f>
        <v>10.339072767472073</v>
      </c>
      <c r="H19" s="27">
        <f>100*('DADOS (RET)'!H19)</f>
        <v>2.7925064605052574</v>
      </c>
      <c r="I19" s="32">
        <f>100*('DADOS (RET)'!I19)</f>
        <v>3.9220713153281328</v>
      </c>
      <c r="J19" s="32">
        <f>100*('DADOS (RET)'!J19)</f>
        <v>3.5835311472027827</v>
      </c>
      <c r="K19" s="32">
        <f>100*('DADOS (RET)'!K19)</f>
        <v>3.2499792085167933</v>
      </c>
      <c r="L19" s="32">
        <f>100*('DADOS (RET)'!L19)</f>
        <v>1.788081018047015</v>
      </c>
      <c r="M19" s="32">
        <f>100*('DADOS (RET)'!M19)</f>
        <v>-0.10178307062213099</v>
      </c>
      <c r="N19" s="12">
        <v>-0.43</v>
      </c>
      <c r="O19" s="9">
        <v>0.24</v>
      </c>
      <c r="P19" s="12">
        <f>100*(LN(DADOS!P20/DADOS!P19))</f>
        <v>-1.1510255990734719</v>
      </c>
      <c r="Q19" s="12">
        <f>100*(LN(DADOS!Q20/DADOS!Q19))</f>
        <v>-4.1321709436893324</v>
      </c>
      <c r="R19" s="12">
        <f>100*(LN(DADOS!R20/DADOS!R19))</f>
        <v>5.7941428486188959</v>
      </c>
      <c r="S19" s="12">
        <f>100*(LN(DADOS!S20/DADOS!S19))</f>
        <v>-1.4461251139089712</v>
      </c>
      <c r="T19" s="13">
        <f>(LN(DADOS!T20/DADOS!T19))*100</f>
        <v>0</v>
      </c>
      <c r="U19" s="13">
        <f>(LN(DADOS!U20/DADOS!U19))*100</f>
        <v>-14.571181118139364</v>
      </c>
      <c r="V19" s="13">
        <f>(LN(DADOS!V20/DADOS!V19))*100</f>
        <v>-4.3963123421116173</v>
      </c>
      <c r="W19" s="13">
        <f>(LN(DADOS!W20/DADOS!W19))*100</f>
        <v>-1.6453403503297424</v>
      </c>
      <c r="X19" s="13">
        <f>(LN(DADOS!X20/DADOS!X19))*100</f>
        <v>-8.3624987028111981</v>
      </c>
      <c r="Y19" s="13">
        <f>(LN(DADOS!Y20/DADOS!Y19))*100</f>
        <v>4.0658334138561125</v>
      </c>
      <c r="Z19" s="13">
        <f>(LN(DADOS!Z20/DADOS!Z19))*100</f>
        <v>2.910558566237341</v>
      </c>
      <c r="AA19" s="13">
        <f>(LN(DADOS!AA20/DADOS!AA19))*100</f>
        <v>0.73619964410692607</v>
      </c>
      <c r="AB19" s="7">
        <f>DADOS!AB19</f>
        <v>-0.34657079419031245</v>
      </c>
      <c r="AC19" s="7">
        <f t="shared" si="0"/>
        <v>-58.771311545027849</v>
      </c>
      <c r="AD19" s="7">
        <f t="shared" si="2"/>
        <v>-3.6853142178249136</v>
      </c>
      <c r="AE19" s="7">
        <f t="shared" si="1"/>
        <v>-4.3963123421116173</v>
      </c>
      <c r="AF19" s="28">
        <f>(LN(DADOS!AF20/DADOS!AF19))*100</f>
        <v>1.9231361927887591</v>
      </c>
      <c r="AG19" s="28">
        <f>(LN(DADOS!AG20/DADOS!AG19))*100</f>
        <v>-4.6103235079727751</v>
      </c>
      <c r="AH19" s="28">
        <f>(LN(DADOS!AH20/DADOS!AH19))*100</f>
        <v>4.6103235079727805</v>
      </c>
      <c r="AK19" s="30"/>
    </row>
    <row r="20" spans="1:37" x14ac:dyDescent="0.3">
      <c r="A20" s="2">
        <v>40026</v>
      </c>
      <c r="B20" s="27">
        <f>100*('DADOS (RET)'!B20)</f>
        <v>3.14721203041465</v>
      </c>
      <c r="C20" s="27">
        <f>100*('DADOS (RET)'!C20)</f>
        <v>11.448319765382815</v>
      </c>
      <c r="D20" s="27">
        <f>100*('DADOS (RET)'!D20)</f>
        <v>1.7767324631973904</v>
      </c>
      <c r="E20" s="27">
        <f>100*('DADOS (RET)'!E20)</f>
        <v>2.091681099160601</v>
      </c>
      <c r="F20" s="27">
        <f>100*('DADOS (RET)'!F20)</f>
        <v>5.4617923429428714</v>
      </c>
      <c r="G20" s="27">
        <f>100*('DADOS (RET)'!G20)</f>
        <v>4.615640405894835</v>
      </c>
      <c r="H20" s="27">
        <f>100*('DADOS (RET)'!H20)</f>
        <v>2.6749216353788507</v>
      </c>
      <c r="I20" s="32">
        <f>100*('DADOS (RET)'!I20)</f>
        <v>-12.260232209233251</v>
      </c>
      <c r="J20" s="32">
        <f>100*('DADOS (RET)'!J20)</f>
        <v>1.2133612350020684</v>
      </c>
      <c r="K20" s="32">
        <f>100*('DADOS (RET)'!K20)</f>
        <v>2.6377219641196956</v>
      </c>
      <c r="L20" s="32">
        <f>100*('DADOS (RET)'!L20)</f>
        <v>2.8088480382445504</v>
      </c>
      <c r="M20" s="32">
        <f>100*('DADOS (RET)'!M20)</f>
        <v>2.6671077645764503</v>
      </c>
      <c r="N20" s="12">
        <v>-0.36</v>
      </c>
      <c r="O20" s="9">
        <v>0.15</v>
      </c>
      <c r="P20" s="12">
        <f>100*(LN(DADOS!P21/DADOS!P20))</f>
        <v>-4.1603730883299317</v>
      </c>
      <c r="Q20" s="12">
        <f>100*(LN(DADOS!Q21/DADOS!Q20))</f>
        <v>0.73424112783176765</v>
      </c>
      <c r="R20" s="12">
        <f>100*(LN(DADOS!R21/DADOS!R20))</f>
        <v>1.9260605541815436</v>
      </c>
      <c r="S20" s="12">
        <f>100*(LN(DADOS!S21/DADOS!S20))</f>
        <v>7.1740509440279459</v>
      </c>
      <c r="T20" s="13">
        <f>(LN(DADOS!T21/DADOS!T20))*100</f>
        <v>-5.7158413839948521</v>
      </c>
      <c r="U20" s="13">
        <f>(LN(DADOS!U21/DADOS!U20))*100</f>
        <v>9.3526058010823547</v>
      </c>
      <c r="V20" s="13">
        <f>(LN(DADOS!V21/DADOS!V20))*100</f>
        <v>0.83916576362483808</v>
      </c>
      <c r="W20" s="13">
        <f>(LN(DADOS!W21/DADOS!W20))*100</f>
        <v>0.34662079764863291</v>
      </c>
      <c r="X20" s="13">
        <f>(LN(DADOS!X21/DADOS!X20))*100</f>
        <v>10.323624507674563</v>
      </c>
      <c r="Y20" s="13">
        <f>(LN(DADOS!Y21/DADOS!Y20))*100</f>
        <v>4.8202101817877683</v>
      </c>
      <c r="Z20" s="13">
        <f>(LN(DADOS!Z21/DADOS!Z20))*100</f>
        <v>0.53151475240502788</v>
      </c>
      <c r="AA20" s="13">
        <f>(LN(DADOS!AA21/DADOS!AA20))*100</f>
        <v>-2.9778875355611243</v>
      </c>
      <c r="AB20" s="7">
        <f>DADOS!AB20</f>
        <v>1.1716782233847374</v>
      </c>
      <c r="AC20" s="7">
        <f t="shared" si="0"/>
        <v>81.853001467163978</v>
      </c>
      <c r="AD20" s="7">
        <f t="shared" si="2"/>
        <v>1.4537465295743819</v>
      </c>
      <c r="AE20" s="7">
        <f t="shared" si="1"/>
        <v>6.5550071476196905</v>
      </c>
      <c r="AF20" s="28">
        <f>(LN(DADOS!AF21/DADOS!AF20))*100</f>
        <v>-3.8839833316264012</v>
      </c>
      <c r="AG20" s="28">
        <f>(LN(DADOS!AG21/DADOS!AG20))*100</f>
        <v>0.87568434497894598</v>
      </c>
      <c r="AH20" s="28">
        <f>(LN(DADOS!AH21/DADOS!AH20))*100</f>
        <v>-0.87568434497894554</v>
      </c>
      <c r="AK20" s="30"/>
    </row>
    <row r="21" spans="1:37" x14ac:dyDescent="0.3">
      <c r="A21" s="2">
        <v>40057</v>
      </c>
      <c r="B21" s="27">
        <f>100*('DADOS (RET)'!B21)</f>
        <v>11.65027123820656</v>
      </c>
      <c r="C21" s="27">
        <f>100*('DADOS (RET)'!C21)</f>
        <v>2.7269028115551692</v>
      </c>
      <c r="D21" s="27">
        <f>100*('DADOS (RET)'!D21)</f>
        <v>4.4832488866822784</v>
      </c>
      <c r="E21" s="27">
        <f>100*('DADOS (RET)'!E21)</f>
        <v>7.7834992187321719</v>
      </c>
      <c r="F21" s="27">
        <f>100*('DADOS (RET)'!F21)</f>
        <v>6.8752602384401946</v>
      </c>
      <c r="G21" s="27">
        <f>100*('DADOS (RET)'!G21)</f>
        <v>6.8595019880350856</v>
      </c>
      <c r="H21" s="27">
        <f>100*('DADOS (RET)'!H21)</f>
        <v>1.2371532970253662</v>
      </c>
      <c r="I21" s="32">
        <f>100*('DADOS (RET)'!I21)</f>
        <v>0</v>
      </c>
      <c r="J21" s="32">
        <f>100*('DADOS (RET)'!J21)</f>
        <v>3.5715785245897669</v>
      </c>
      <c r="K21" s="32">
        <f>100*('DADOS (RET)'!K21)</f>
        <v>0.69700242872104767</v>
      </c>
      <c r="L21" s="32">
        <f>100*('DADOS (RET)'!L21)</f>
        <v>0.8159313165944384</v>
      </c>
      <c r="M21" s="32">
        <f>100*('DADOS (RET)'!M21)</f>
        <v>1.9895344059757041</v>
      </c>
      <c r="N21" s="12">
        <v>0.42</v>
      </c>
      <c r="O21" s="9">
        <v>0.24</v>
      </c>
      <c r="P21" s="12">
        <f>100*(LN(DADOS!P22/DADOS!P21))</f>
        <v>-0.88490788971549261</v>
      </c>
      <c r="Q21" s="12">
        <f>100*(LN(DADOS!Q22/DADOS!Q21))</f>
        <v>-5.912487232120438</v>
      </c>
      <c r="R21" s="12">
        <f>100*(LN(DADOS!R22/DADOS!R21))</f>
        <v>-0.20100509280241119</v>
      </c>
      <c r="S21" s="12">
        <f>100*(LN(DADOS!S22/DADOS!S21))</f>
        <v>0.15394881677558839</v>
      </c>
      <c r="T21" s="13">
        <f>(LN(DADOS!T22/DADOS!T21))*100</f>
        <v>-34.830669426821586</v>
      </c>
      <c r="U21" s="13">
        <f>(LN(DADOS!U22/DADOS!U21))*100</f>
        <v>-15.41506798272585</v>
      </c>
      <c r="V21" s="13">
        <f>(LN(DADOS!V22/DADOS!V21))*100</f>
        <v>-5.4376770878071774</v>
      </c>
      <c r="W21" s="13">
        <f>(LN(DADOS!W22/DADOS!W21))*100</f>
        <v>-1.5498179249126365</v>
      </c>
      <c r="X21" s="13">
        <f>(LN(DADOS!X22/DADOS!X21))*100</f>
        <v>-2.2773543276953143</v>
      </c>
      <c r="Y21" s="13">
        <f>(LN(DADOS!Y22/DADOS!Y21))*100</f>
        <v>3.5201953558363406</v>
      </c>
      <c r="Z21" s="13">
        <f>(LN(DADOS!Z22/DADOS!Z21))*100</f>
        <v>0.41797344027078448</v>
      </c>
      <c r="AA21" s="13">
        <f>(LN(DADOS!AA22/DADOS!AA21))*100</f>
        <v>5.3934639234947275</v>
      </c>
      <c r="AB21" s="7">
        <f>DADOS!AB21</f>
        <v>2.1550754988036203</v>
      </c>
      <c r="AC21" s="7">
        <f t="shared" si="0"/>
        <v>1.9895344059757041</v>
      </c>
      <c r="AD21" s="7">
        <f t="shared" si="2"/>
        <v>-1.5820441186140628</v>
      </c>
      <c r="AE21" s="7">
        <f t="shared" si="1"/>
        <v>29.392992339014409</v>
      </c>
      <c r="AF21" s="28">
        <f>(LN(DADOS!AF22/DADOS!AF21))*100</f>
        <v>0</v>
      </c>
      <c r="AG21" s="28">
        <f>(LN(DADOS!AG22/DADOS!AG21))*100</f>
        <v>-6.1945947337964995</v>
      </c>
      <c r="AH21" s="28">
        <f>(LN(DADOS!AH22/DADOS!AH21))*100</f>
        <v>6.1945947337965013</v>
      </c>
      <c r="AK21" s="30"/>
    </row>
    <row r="22" spans="1:37" x14ac:dyDescent="0.3">
      <c r="A22" s="2">
        <v>40087</v>
      </c>
      <c r="B22" s="27">
        <f>100*('DADOS (RET)'!B22)</f>
        <v>-6.7959100669899106</v>
      </c>
      <c r="C22" s="27">
        <f>100*('DADOS (RET)'!C22)</f>
        <v>-4.5462374076757284</v>
      </c>
      <c r="D22" s="27">
        <f>100*('DADOS (RET)'!D22)</f>
        <v>-1.0987142227127451</v>
      </c>
      <c r="E22" s="27">
        <f>100*('DADOS (RET)'!E22)</f>
        <v>4.1377907156330966</v>
      </c>
      <c r="F22" s="27">
        <f>100*('DADOS (RET)'!F22)</f>
        <v>1.5025324406749629</v>
      </c>
      <c r="G22" s="27">
        <f>100*('DADOS (RET)'!G22)</f>
        <v>1.3831479148461798</v>
      </c>
      <c r="H22" s="27">
        <f>100*('DADOS (RET)'!H22)</f>
        <v>-2.7860088944491839</v>
      </c>
      <c r="I22" s="32">
        <f>100*('DADOS (RET)'!I22)</f>
        <v>0</v>
      </c>
      <c r="J22" s="32">
        <f>100*('DADOS (RET)'!J22)</f>
        <v>0.63444843231737513</v>
      </c>
      <c r="K22" s="32">
        <f>100*('DADOS (RET)'!K22)</f>
        <v>-0.57004180827589612</v>
      </c>
      <c r="L22" s="32">
        <f>100*('DADOS (RET)'!L22)</f>
        <v>0.41499577547679828</v>
      </c>
      <c r="M22" s="32">
        <f>100*('DADOS (RET)'!M22)</f>
        <v>2.8708080481644274</v>
      </c>
      <c r="N22" s="12">
        <v>0.05</v>
      </c>
      <c r="O22" s="9">
        <v>0.28000000000000003</v>
      </c>
      <c r="P22" s="12">
        <f>100*(LN(DADOS!P23/DADOS!P22))</f>
        <v>-3.6958571425079647</v>
      </c>
      <c r="Q22" s="12">
        <f>100*(LN(DADOS!Q23/DADOS!Q22))</f>
        <v>-1.9364052992977216</v>
      </c>
      <c r="R22" s="12">
        <f>100*(LN(DADOS!R23/DADOS!R22))</f>
        <v>6.0506257609632605</v>
      </c>
      <c r="S22" s="12">
        <f>100*(LN(DADOS!S23/DADOS!S22))</f>
        <v>-1.1552475051150857</v>
      </c>
      <c r="T22" s="13">
        <f>(LN(DADOS!T23/DADOS!T22))*100</f>
        <v>-53.899650073268688</v>
      </c>
      <c r="U22" s="13">
        <f>(LN(DADOS!U23/DADOS!U22))*100</f>
        <v>-1.0471299867295365</v>
      </c>
      <c r="V22" s="13">
        <f>(LN(DADOS!V23/DADOS!V22))*100</f>
        <v>-0.29455102297568031</v>
      </c>
      <c r="W22" s="13">
        <f>(LN(DADOS!W23/DADOS!W22))*100</f>
        <v>18.095396842021099</v>
      </c>
      <c r="X22" s="13">
        <f>(LN(DADOS!X23/DADOS!X22))*100</f>
        <v>8.7611062772260908</v>
      </c>
      <c r="Y22" s="13">
        <f>(LN(DADOS!Y23/DADOS!Y22))*100</f>
        <v>1.23141627893504</v>
      </c>
      <c r="Z22" s="13">
        <f>(LN(DADOS!Z23/DADOS!Z22))*100</f>
        <v>6.0072423747367649</v>
      </c>
      <c r="AA22" s="13">
        <f>(LN(DADOS!AA23/DADOS!AA22))*100</f>
        <v>3.0554668321972454</v>
      </c>
      <c r="AB22" s="7">
        <f>DADOS!AB22</f>
        <v>1.2716782233847379</v>
      </c>
      <c r="AC22" s="7">
        <f t="shared" si="0"/>
        <v>2.8708080481644274</v>
      </c>
      <c r="AD22" s="7">
        <f t="shared" si="2"/>
        <v>2.2363596158470522</v>
      </c>
      <c r="AE22" s="7">
        <f t="shared" si="1"/>
        <v>53.605099050293006</v>
      </c>
      <c r="AF22" s="28">
        <f>(LN(DADOS!AF23/DADOS!AF22))*100</f>
        <v>-2.0000666706669428</v>
      </c>
      <c r="AG22" s="28">
        <f>(LN(DADOS!AG23/DADOS!AG22))*100</f>
        <v>-2.0997917172016005</v>
      </c>
      <c r="AH22" s="28">
        <f>(LN(DADOS!AH23/DADOS!AH22))*100</f>
        <v>2.0997917172016023</v>
      </c>
      <c r="AK22" s="30"/>
    </row>
    <row r="23" spans="1:37" x14ac:dyDescent="0.3">
      <c r="A23" s="2">
        <v>40118</v>
      </c>
      <c r="B23" s="27">
        <f>100*('DADOS (RET)'!B23)</f>
        <v>8.1516874354747699</v>
      </c>
      <c r="C23" s="27">
        <f>100*('DADOS (RET)'!C23)</f>
        <v>13.917638434826006</v>
      </c>
      <c r="D23" s="27">
        <f>100*('DADOS (RET)'!D23)</f>
        <v>3.4094717237276972</v>
      </c>
      <c r="E23" s="27">
        <f>100*('DADOS (RET)'!E23)</f>
        <v>6.4990739380890448</v>
      </c>
      <c r="F23" s="27">
        <f>100*('DADOS (RET)'!F23)</f>
        <v>5.2452522802536015</v>
      </c>
      <c r="G23" s="27">
        <f>100*('DADOS (RET)'!G23)</f>
        <v>4.6380145713691254</v>
      </c>
      <c r="H23" s="27">
        <f>100*('DADOS (RET)'!H23)</f>
        <v>5.8194380432931743</v>
      </c>
      <c r="I23" s="32">
        <f>100*('DADOS (RET)'!I23)</f>
        <v>-4.4451762570833688</v>
      </c>
      <c r="J23" s="32">
        <f>100*('DADOS (RET)'!J23)</f>
        <v>-3.2094269928838655</v>
      </c>
      <c r="K23" s="32">
        <f>100*('DADOS (RET)'!K23)</f>
        <v>6.8160134481350387E-2</v>
      </c>
      <c r="L23" s="32">
        <f>100*('DADOS (RET)'!L23)</f>
        <v>-1.078160817117918</v>
      </c>
      <c r="M23" s="32">
        <f>100*('DADOS (RET)'!M23)</f>
        <v>-5.2051237307226366</v>
      </c>
      <c r="N23" s="12">
        <v>0.1</v>
      </c>
      <c r="O23" s="9">
        <v>0.41</v>
      </c>
      <c r="P23" s="12">
        <f>100*(LN(DADOS!P24/DADOS!P23))</f>
        <v>0.15149605220432782</v>
      </c>
      <c r="Q23" s="12">
        <f>100*(LN(DADOS!Q24/DADOS!Q23))</f>
        <v>0.37201359257953714</v>
      </c>
      <c r="R23" s="12">
        <f>100*(LN(DADOS!R24/DADOS!R23))</f>
        <v>-4.0585280115078213</v>
      </c>
      <c r="S23" s="12">
        <f>100*(LN(DADOS!S24/DADOS!S23))</f>
        <v>2.7121347140409284</v>
      </c>
      <c r="T23" s="13">
        <f>(LN(DADOS!T24/DADOS!T23))*100</f>
        <v>-33.647223662121291</v>
      </c>
      <c r="U23" s="13">
        <f>(LN(DADOS!U24/DADOS!U23))*100</f>
        <v>-17.185025692665914</v>
      </c>
      <c r="V23" s="13">
        <f>(LN(DADOS!V24/DADOS!V23))*100</f>
        <v>0.29455102297567448</v>
      </c>
      <c r="W23" s="13">
        <f>(LN(DADOS!W24/DADOS!W23))*100</f>
        <v>-22.485567109162353</v>
      </c>
      <c r="X23" s="13">
        <f>(LN(DADOS!X24/DADOS!X23))*100</f>
        <v>2.9371832016648374</v>
      </c>
      <c r="Y23" s="13">
        <f>(LN(DADOS!Y24/DADOS!Y23))*100</f>
        <v>-2.4781856756093363</v>
      </c>
      <c r="Z23" s="13">
        <f>(LN(DADOS!Z24/DADOS!Z23))*100</f>
        <v>-0.60943892651574549</v>
      </c>
      <c r="AA23" s="13">
        <f>(LN(DADOS!AA24/DADOS!AA23))*100</f>
        <v>0.69204428445735366</v>
      </c>
      <c r="AB23" s="7">
        <f>DADOS!AB23</f>
        <v>0.90776999977758432</v>
      </c>
      <c r="AC23" s="7">
        <f t="shared" si="0"/>
        <v>36.84781861295599</v>
      </c>
      <c r="AD23" s="7">
        <f t="shared" si="2"/>
        <v>-1.9956967378387711</v>
      </c>
      <c r="AE23" s="7">
        <f t="shared" si="1"/>
        <v>33.941774685096966</v>
      </c>
      <c r="AF23" s="28">
        <f>(LN(DADOS!AF24/DADOS!AF23))*100</f>
        <v>-5.1825067864586023</v>
      </c>
      <c r="AG23" s="28">
        <f>(LN(DADOS!AG24/DADOS!AG23))*100</f>
        <v>7.2901214042465176E-2</v>
      </c>
      <c r="AH23" s="28">
        <f>(LN(DADOS!AH24/DADOS!AH23))*100</f>
        <v>-7.2901214042460249E-2</v>
      </c>
      <c r="AK23" s="30"/>
    </row>
    <row r="24" spans="1:37" x14ac:dyDescent="0.3">
      <c r="A24" s="2">
        <v>40148</v>
      </c>
      <c r="B24" s="27">
        <f>100*('DADOS (RET)'!B24)</f>
        <v>3.0984020271577486</v>
      </c>
      <c r="C24" s="27">
        <f>100*('DADOS (RET)'!C24)</f>
        <v>-0.10655302020382848</v>
      </c>
      <c r="D24" s="27">
        <f>100*('DADOS (RET)'!D24)</f>
        <v>6.2548203768313932</v>
      </c>
      <c r="E24" s="27">
        <f>100*('DADOS (RET)'!E24)</f>
        <v>3.7861689687277726</v>
      </c>
      <c r="F24" s="27">
        <f>100*('DADOS (RET)'!F24)</f>
        <v>5.2825139381611139</v>
      </c>
      <c r="G24" s="27">
        <f>100*('DADOS (RET)'!G24)</f>
        <v>4.9928536420223022</v>
      </c>
      <c r="H24" s="27">
        <f>100*('DADOS (RET)'!H24)</f>
        <v>9.6950051868851723</v>
      </c>
      <c r="I24" s="32">
        <f>100*('DADOS (RET)'!I24)</f>
        <v>8.7011376989629703</v>
      </c>
      <c r="J24" s="32">
        <f>100*('DADOS (RET)'!J24)</f>
        <v>-9.0959836487815471E-2</v>
      </c>
      <c r="K24" s="32">
        <f>100*('DADOS (RET)'!K24)</f>
        <v>0.74290081039699107</v>
      </c>
      <c r="L24" s="32">
        <f>100*('DADOS (RET)'!L24)</f>
        <v>2.4774833935360374</v>
      </c>
      <c r="M24" s="32">
        <f>100*('DADOS (RET)'!M24)</f>
        <v>3.3641895484153777</v>
      </c>
      <c r="N24" s="12">
        <v>-0.26</v>
      </c>
      <c r="O24" s="9">
        <v>0.37</v>
      </c>
      <c r="P24" s="12">
        <f>100*(LN(DADOS!P25/DADOS!P24))</f>
        <v>0.75405660802331342</v>
      </c>
      <c r="Q24" s="12">
        <f>100*(LN(DADOS!Q25/DADOS!Q24))</f>
        <v>-0.53269307165778423</v>
      </c>
      <c r="R24" s="12">
        <f>100*(LN(DADOS!R25/DADOS!R24))</f>
        <v>-7.4715044565749</v>
      </c>
      <c r="S24" s="12">
        <f>100*(LN(DADOS!S25/DADOS!S24))</f>
        <v>6.6499188644588161</v>
      </c>
      <c r="T24" s="13">
        <f>(LN(DADOS!T25/DADOS!T24))*100</f>
        <v>0</v>
      </c>
      <c r="U24" s="13">
        <f>(LN(DADOS!U25/DADOS!U24))*100</f>
        <v>8.3881483980702018</v>
      </c>
      <c r="V24" s="13">
        <f>(LN(DADOS!V25/DADOS!V24))*100</f>
        <v>5.4376770878071818</v>
      </c>
      <c r="W24" s="13">
        <f>(LN(DADOS!W25/DADOS!W24))*100</f>
        <v>-12.269102096857578</v>
      </c>
      <c r="X24" s="13">
        <f>(LN(DADOS!X25/DADOS!X24))*100</f>
        <v>-4.9622990381123602</v>
      </c>
      <c r="Y24" s="13">
        <f>(LN(DADOS!Y25/DADOS!Y24))*100</f>
        <v>2.2739997955823181</v>
      </c>
      <c r="Z24" s="13">
        <f>(LN(DADOS!Z25/DADOS!Z24))*100</f>
        <v>-0.78106025636764331</v>
      </c>
      <c r="AA24" s="13">
        <f>(LN(DADOS!AA25/DADOS!AA24))*100</f>
        <v>1.142869582362285</v>
      </c>
      <c r="AB24" s="7">
        <f>DADOS!AB24</f>
        <v>-0.68247634171553084</v>
      </c>
      <c r="AC24" s="7">
        <f t="shared" si="0"/>
        <v>-168.78627176285789</v>
      </c>
      <c r="AD24" s="7">
        <f t="shared" si="2"/>
        <v>3.4551493849031933</v>
      </c>
      <c r="AE24" s="7">
        <f t="shared" si="1"/>
        <v>5.4376770878071818</v>
      </c>
      <c r="AF24" s="28">
        <f>(LN(DADOS!AF25/DADOS!AF24))*100</f>
        <v>-10.064352577968753</v>
      </c>
      <c r="AG24" s="28">
        <f>(LN(DADOS!AG25/DADOS!AG24))*100</f>
        <v>-0.95050555448004537</v>
      </c>
      <c r="AH24" s="28">
        <f>(LN(DADOS!AH25/DADOS!AH24))*100</f>
        <v>0.9505055544800548</v>
      </c>
      <c r="AK24" s="30"/>
    </row>
    <row r="25" spans="1:37" x14ac:dyDescent="0.3">
      <c r="A25" s="2">
        <v>40179</v>
      </c>
      <c r="B25" s="27">
        <f>100*('DADOS (RET)'!B25)</f>
        <v>-4.154345728032192</v>
      </c>
      <c r="C25" s="27">
        <f>100*('DADOS (RET)'!C25)</f>
        <v>-10.678299100436927</v>
      </c>
      <c r="D25" s="27">
        <f>100*('DADOS (RET)'!D25)</f>
        <v>-9.4589877711292208E-2</v>
      </c>
      <c r="E25" s="27">
        <f>100*('DADOS (RET)'!E25)</f>
        <v>-4.3894923630395191</v>
      </c>
      <c r="F25" s="27">
        <f>100*('DADOS (RET)'!F25)</f>
        <v>-1.9578938669813595</v>
      </c>
      <c r="G25" s="27">
        <f>100*('DADOS (RET)'!G25)</f>
        <v>-2.7931384689177481</v>
      </c>
      <c r="H25" s="27">
        <f>100*('DADOS (RET)'!H25)</f>
        <v>0.11298621886819797</v>
      </c>
      <c r="I25" s="32">
        <f>100*('DADOS (RET)'!I25)</f>
        <v>-8.7011376989629685</v>
      </c>
      <c r="J25" s="32">
        <f>100*('DADOS (RET)'!J25)</f>
        <v>1.7433503137770521</v>
      </c>
      <c r="K25" s="32">
        <f>100*('DADOS (RET)'!K25)</f>
        <v>0.81965139764226624</v>
      </c>
      <c r="L25" s="32">
        <f>100*('DADOS (RET)'!L25)</f>
        <v>-0.80298140289981768</v>
      </c>
      <c r="M25" s="32">
        <f>100*('DADOS (RET)'!M25)</f>
        <v>-2.4514691151810912</v>
      </c>
      <c r="N25" s="12">
        <v>0.63</v>
      </c>
      <c r="O25" s="9">
        <v>0.75</v>
      </c>
      <c r="P25" s="12">
        <f>100*(LN(DADOS!P26/DADOS!P25))</f>
        <v>-0.3511856111539659</v>
      </c>
      <c r="Q25" s="12">
        <f>100*(LN(DADOS!Q26/DADOS!Q25))</f>
        <v>7.3927456370408624</v>
      </c>
      <c r="R25" s="12">
        <f>100*(LN(DADOS!R26/DADOS!R25))</f>
        <v>-3.1303149511048107</v>
      </c>
      <c r="S25" s="12">
        <f>100*(LN(DADOS!S26/DADOS!S25))</f>
        <v>6.2972581475565921</v>
      </c>
      <c r="T25" s="13">
        <f>(LN(DADOS!T26/DADOS!T25))*100</f>
        <v>18.232155679395458</v>
      </c>
      <c r="U25" s="13">
        <f>(LN(DADOS!U26/DADOS!U25))*100</f>
        <v>6.6691374498672351</v>
      </c>
      <c r="V25" s="13">
        <f>(LN(DADOS!V26/DADOS!V25))*100</f>
        <v>3.8256031155536747</v>
      </c>
      <c r="W25" s="13">
        <f>(LN(DADOS!W26/DADOS!W25))*100</f>
        <v>12.716894418486199</v>
      </c>
      <c r="X25" s="13">
        <f>(LN(DADOS!X26/DADOS!X25))*100</f>
        <v>5.1414417603654661</v>
      </c>
      <c r="Y25" s="13">
        <f>(LN(DADOS!Y26/DADOS!Y25))*100</f>
        <v>4.9349659178979568</v>
      </c>
      <c r="Z25" s="13">
        <f>(LN(DADOS!Z26/DADOS!Z25))*100</f>
        <v>2.209524603469597</v>
      </c>
      <c r="AA25" s="13">
        <f>(LN(DADOS!AA26/DADOS!AA25))*100</f>
        <v>6.169356900533975</v>
      </c>
      <c r="AB25" s="7">
        <f>DADOS!AB25</f>
        <v>-0.13147769825530364</v>
      </c>
      <c r="AC25" s="7">
        <f t="shared" si="0"/>
        <v>64.006883535808242</v>
      </c>
      <c r="AD25" s="7">
        <f t="shared" si="2"/>
        <v>-4.1948194289581435</v>
      </c>
      <c r="AE25" s="7">
        <f t="shared" si="1"/>
        <v>-14.406552563841784</v>
      </c>
      <c r="AF25" s="28">
        <f>(LN(DADOS!AF26/DADOS!AF25))*100</f>
        <v>-6.0624621816434852</v>
      </c>
      <c r="AG25" s="28">
        <f>(LN(DADOS!AG26/DADOS!AG25))*100</f>
        <v>6.5997283943878733</v>
      </c>
      <c r="AH25" s="28">
        <f>(LN(DADOS!AH26/DADOS!AH25))*100</f>
        <v>-6.5997283943878733</v>
      </c>
      <c r="AK25" s="30"/>
    </row>
    <row r="26" spans="1:37" x14ac:dyDescent="0.3">
      <c r="A26" s="2">
        <v>40210</v>
      </c>
      <c r="B26" s="27">
        <f>100*('DADOS (RET)'!B26)</f>
        <v>0.12300124551998545</v>
      </c>
      <c r="C26" s="27">
        <f>100*('DADOS (RET)'!C26)</f>
        <v>6.5427805322455193</v>
      </c>
      <c r="D26" s="27">
        <f>100*('DADOS (RET)'!D26)</f>
        <v>0.5457431324795311</v>
      </c>
      <c r="E26" s="27">
        <f>100*('DADOS (RET)'!E26)</f>
        <v>3.8116199086497682</v>
      </c>
      <c r="F26" s="27">
        <f>100*('DADOS (RET)'!F26)</f>
        <v>-0.22839751078306164</v>
      </c>
      <c r="G26" s="27">
        <f>100*('DADOS (RET)'!G26)</f>
        <v>1.6287004974699058</v>
      </c>
      <c r="H26" s="27">
        <f>100*('DADOS (RET)'!H26)</f>
        <v>-3.5705577991003703</v>
      </c>
      <c r="I26" s="32">
        <f>100*('DADOS (RET)'!I26)</f>
        <v>-11.211729812070624</v>
      </c>
      <c r="J26" s="32">
        <f>100*('DADOS (RET)'!J26)</f>
        <v>8.8257028428602585E-2</v>
      </c>
      <c r="K26" s="32">
        <f>100*('DADOS (RET)'!K26)</f>
        <v>1.2158138781993444</v>
      </c>
      <c r="L26" s="32">
        <f>100*('DADOS (RET)'!L26)</f>
        <v>1.0005849712867521</v>
      </c>
      <c r="M26" s="32">
        <f>100*('DADOS (RET)'!M26)</f>
        <v>-0.21253289987346616</v>
      </c>
      <c r="N26" s="12">
        <v>1.18</v>
      </c>
      <c r="O26" s="9">
        <v>0.78</v>
      </c>
      <c r="P26" s="12">
        <f>100*(LN(DADOS!P27/DADOS!P26))</f>
        <v>2.4082593857061481</v>
      </c>
      <c r="Q26" s="12">
        <f>100*(LN(DADOS!Q27/DADOS!Q26))</f>
        <v>-3.4622808165137666</v>
      </c>
      <c r="R26" s="12">
        <f>100*(LN(DADOS!R27/DADOS!R26))</f>
        <v>-2.4418527348145886</v>
      </c>
      <c r="S26" s="12">
        <f>100*(LN(DADOS!S27/DADOS!S26))</f>
        <v>-4.3049554266299062</v>
      </c>
      <c r="T26" s="13">
        <f>(LN(DADOS!T27/DADOS!T26))*100</f>
        <v>60.613580357031559</v>
      </c>
      <c r="U26" s="13">
        <f>(LN(DADOS!U27/DADOS!U26))*100</f>
        <v>-7.8252196899748254</v>
      </c>
      <c r="V26" s="13">
        <f>(LN(DADOS!V27/DADOS!V26))*100</f>
        <v>-1.0781775603288362</v>
      </c>
      <c r="W26" s="13">
        <f>(LN(DADOS!W27/DADOS!W26))*100</f>
        <v>-23.31446551866064</v>
      </c>
      <c r="X26" s="13">
        <f>(LN(DADOS!X27/DADOS!X26))*100</f>
        <v>-2.3280927308614126</v>
      </c>
      <c r="Y26" s="13">
        <f>(LN(DADOS!Y27/DADOS!Y26))*100</f>
        <v>2.4977283086197346</v>
      </c>
      <c r="Z26" s="13">
        <f>(LN(DADOS!Z27/DADOS!Z26))*100</f>
        <v>-1.4778745142488705</v>
      </c>
      <c r="AA26" s="13">
        <f>(LN(DADOS!AA27/DADOS!AA26))*100</f>
        <v>-0.42826617920007359</v>
      </c>
      <c r="AB26" s="7">
        <f>DADOS!AB26</f>
        <v>-4.700689767098428</v>
      </c>
      <c r="AC26" s="7">
        <f t="shared" si="0"/>
        <v>75.784377877608662</v>
      </c>
      <c r="AD26" s="7">
        <f t="shared" si="2"/>
        <v>-0.30078992830206874</v>
      </c>
      <c r="AE26" s="7">
        <f t="shared" si="1"/>
        <v>-61.691757917360398</v>
      </c>
      <c r="AF26" s="28">
        <f>(LN(DADOS!AF27/DADOS!AF26))*100</f>
        <v>6.0624621816434843</v>
      </c>
      <c r="AG26" s="28">
        <f>(LN(DADOS!AG27/DADOS!AG26))*100</f>
        <v>-4.1978428823665226</v>
      </c>
      <c r="AH26" s="28">
        <f>(LN(DADOS!AH27/DADOS!AH26))*100</f>
        <v>4.1978428823665173</v>
      </c>
      <c r="AK26" s="30"/>
    </row>
    <row r="27" spans="1:37" x14ac:dyDescent="0.3">
      <c r="A27" s="2">
        <v>40238</v>
      </c>
      <c r="B27" s="27">
        <f>100*('DADOS (RET)'!B27)</f>
        <v>6.6284844228878246</v>
      </c>
      <c r="C27" s="27">
        <f>100*('DADOS (RET)'!C27)</f>
        <v>-8.3381608939051013</v>
      </c>
      <c r="D27" s="27">
        <f>100*('DADOS (RET)'!D27)</f>
        <v>-0.89196390532660552</v>
      </c>
      <c r="E27" s="27">
        <f>100*('DADOS (RET)'!E27)</f>
        <v>12.031128201970462</v>
      </c>
      <c r="F27" s="27">
        <f>100*('DADOS (RET)'!F27)</f>
        <v>0.22839751078304937</v>
      </c>
      <c r="G27" s="27">
        <f>100*('DADOS (RET)'!G27)</f>
        <v>5.2035143543592053</v>
      </c>
      <c r="H27" s="27">
        <f>100*('DADOS (RET)'!H27)</f>
        <v>1.5378816185711031</v>
      </c>
      <c r="I27" s="32">
        <f>100*('DADOS (RET)'!I27)</f>
        <v>25.319589638061174</v>
      </c>
      <c r="J27" s="32">
        <f>100*('DADOS (RET)'!J27)</f>
        <v>2.3487744802520996</v>
      </c>
      <c r="K27" s="32">
        <f>100*('DADOS (RET)'!K27)</f>
        <v>0.41079711207511682</v>
      </c>
      <c r="L27" s="32">
        <f>100*('DADOS (RET)'!L27)</f>
        <v>0.22905835153864507</v>
      </c>
      <c r="M27" s="32">
        <f>100*('DADOS (RET)'!M27)</f>
        <v>1.8359149039819416</v>
      </c>
      <c r="N27" s="12">
        <v>0.94</v>
      </c>
      <c r="O27" s="9">
        <v>0.52</v>
      </c>
      <c r="P27" s="12">
        <f>100*(LN(DADOS!P28/DADOS!P27))</f>
        <v>-3.4692772969077001</v>
      </c>
      <c r="Q27" s="12">
        <f>100*(LN(DADOS!Q28/DADOS!Q27))</f>
        <v>-1.6704174593751786</v>
      </c>
      <c r="R27" s="12">
        <f>100*(LN(DADOS!R28/DADOS!R27))</f>
        <v>16.627590815076555</v>
      </c>
      <c r="S27" s="12">
        <f>100*(LN(DADOS!S28/DADOS!S27))</f>
        <v>3.8515205532685046</v>
      </c>
      <c r="T27" s="13">
        <f>(LN(DADOS!T28/DADOS!T27))*100</f>
        <v>31.015492830383945</v>
      </c>
      <c r="U27" s="13">
        <f>(LN(DADOS!U28/DADOS!U27))*100</f>
        <v>11.000089521432848</v>
      </c>
      <c r="V27" s="13">
        <f>(LN(DADOS!V28/DADOS!V27))*100</f>
        <v>1.0781775603288413</v>
      </c>
      <c r="W27" s="13">
        <f>(LN(DADOS!W28/DADOS!W27))*100</f>
        <v>-10.308390682023433</v>
      </c>
      <c r="X27" s="13">
        <f>(LN(DADOS!X28/DADOS!X27))*100</f>
        <v>6.1163294693429977</v>
      </c>
      <c r="Y27" s="13">
        <f>(LN(DADOS!Y28/DADOS!Y27))*100</f>
        <v>4.5441290152194744</v>
      </c>
      <c r="Z27" s="13">
        <f>(LN(DADOS!Z28/DADOS!Z27))*100</f>
        <v>-1.2370010102746449</v>
      </c>
      <c r="AA27" s="13">
        <f>(LN(DADOS!AA28/DADOS!AA27))*100</f>
        <v>0.85470605784583475</v>
      </c>
      <c r="AB27" s="7">
        <f>DADOS!AB27</f>
        <v>-5.1121696761175812</v>
      </c>
      <c r="AC27" s="7">
        <f t="shared" si="0"/>
        <v>-1398.6349577343028</v>
      </c>
      <c r="AD27" s="7">
        <f t="shared" si="2"/>
        <v>-0.51285957627015799</v>
      </c>
      <c r="AE27" s="7">
        <f t="shared" si="1"/>
        <v>-29.937315270055102</v>
      </c>
      <c r="AF27" s="28">
        <f>(LN(DADOS!AF28/DADOS!AF27))*100</f>
        <v>12.169693497751977</v>
      </c>
      <c r="AG27" s="28">
        <f>(LN(DADOS!AG28/DADOS!AG27))*100</f>
        <v>-1.9838244798794531</v>
      </c>
      <c r="AH27" s="28">
        <f>(LN(DADOS!AH28/DADOS!AH27))*100</f>
        <v>1.9838244798794449</v>
      </c>
      <c r="AK27" s="30"/>
    </row>
    <row r="28" spans="1:37" x14ac:dyDescent="0.3">
      <c r="A28" s="2">
        <v>40269</v>
      </c>
      <c r="B28" s="27">
        <f>100*('DADOS (RET)'!B28)</f>
        <v>-2.8886034640115974</v>
      </c>
      <c r="C28" s="27">
        <f>100*('DADOS (RET)'!C28)</f>
        <v>1.9139340210697506</v>
      </c>
      <c r="D28" s="27">
        <f>100*('DADOS (RET)'!D28)</f>
        <v>5.3660249363043172E-2</v>
      </c>
      <c r="E28" s="27">
        <f>100*('DADOS (RET)'!E28)</f>
        <v>-6.7662109260134038</v>
      </c>
      <c r="F28" s="27">
        <f>100*('DADOS (RET)'!F28)</f>
        <v>0.60652195030907219</v>
      </c>
      <c r="G28" s="27">
        <f>100*('DADOS (RET)'!G28)</f>
        <v>-2.996624649322952</v>
      </c>
      <c r="H28" s="27">
        <f>100*('DADOS (RET)'!H28)</f>
        <v>1.593033147502082</v>
      </c>
      <c r="I28" s="32">
        <f>100*('DADOS (RET)'!I28)</f>
        <v>-14.107859825990548</v>
      </c>
      <c r="J28" s="32">
        <f>100*('DADOS (RET)'!J28)</f>
        <v>0.57845944313843889</v>
      </c>
      <c r="K28" s="32">
        <f>100*('DADOS (RET)'!K28)</f>
        <v>1.6838152808796529</v>
      </c>
      <c r="L28" s="32">
        <f>100*('DADOS (RET)'!L28)</f>
        <v>1.5898512775411349</v>
      </c>
      <c r="M28" s="32">
        <f>100*('DADOS (RET)'!M28)</f>
        <v>0.87937474113086778</v>
      </c>
      <c r="N28" s="12">
        <v>0.77</v>
      </c>
      <c r="O28" s="9">
        <v>0.56999999999999995</v>
      </c>
      <c r="P28" s="12">
        <f>100*(LN(DADOS!P29/DADOS!P28))</f>
        <v>-2.0137921596269615</v>
      </c>
      <c r="Q28" s="12">
        <f>100*(LN(DADOS!Q29/DADOS!Q28))</f>
        <v>-2.8706835117023211</v>
      </c>
      <c r="R28" s="12">
        <f>100*(LN(DADOS!R29/DADOS!R28))</f>
        <v>-5.6766706831778553</v>
      </c>
      <c r="S28" s="12">
        <f>100*(LN(DADOS!S29/DADOS!S28))</f>
        <v>4.3847177003562772</v>
      </c>
      <c r="T28" s="13">
        <f>(LN(DADOS!T29/DADOS!T28))*100</f>
        <v>6.4538521137571161</v>
      </c>
      <c r="U28" s="13">
        <f>(LN(DADOS!U29/DADOS!U28))*100</f>
        <v>9.9090902644230976</v>
      </c>
      <c r="V28" s="13">
        <f>(LN(DADOS!V29/DADOS!V28))*100</f>
        <v>3.16649146439687</v>
      </c>
      <c r="W28" s="13">
        <f>(LN(DADOS!W29/DADOS!W28))*100</f>
        <v>22.598204314338826</v>
      </c>
      <c r="X28" s="13">
        <f>(LN(DADOS!X29/DADOS!X28))*100</f>
        <v>3.9107083245767527</v>
      </c>
      <c r="Y28" s="13">
        <f>(LN(DADOS!Y29/DADOS!Y28))*100</f>
        <v>5.0386264846907824</v>
      </c>
      <c r="Z28" s="13">
        <f>(LN(DADOS!Z29/DADOS!Z28))*100</f>
        <v>0.12501564323551981</v>
      </c>
      <c r="AA28" s="13">
        <f>(LN(DADOS!AA29/DADOS!AA28))*100</f>
        <v>3.3475929196389544</v>
      </c>
      <c r="AB28" s="7">
        <f>DADOS!AB28</f>
        <v>-1.7215938714558661</v>
      </c>
      <c r="AC28" s="7">
        <f t="shared" si="0"/>
        <v>84.756551590934208</v>
      </c>
      <c r="AD28" s="7">
        <f t="shared" si="2"/>
        <v>0.30091529799242889</v>
      </c>
      <c r="AE28" s="7">
        <f t="shared" si="1"/>
        <v>-3.2873606493602461</v>
      </c>
      <c r="AF28" s="28">
        <f>(LN(DADOS!AF29/DADOS!AF28))*100</f>
        <v>2.0619287202735825</v>
      </c>
      <c r="AG28" s="28">
        <f>(LN(DADOS!AG29/DADOS!AG28))*100</f>
        <v>-3.4680019836890383</v>
      </c>
      <c r="AH28" s="28">
        <f>(LN(DADOS!AH29/DADOS!AH28))*100</f>
        <v>3.468001983689045</v>
      </c>
      <c r="AK28" s="30"/>
    </row>
    <row r="29" spans="1:37" x14ac:dyDescent="0.3">
      <c r="A29" s="2">
        <v>40299</v>
      </c>
      <c r="B29" s="27">
        <f>100*('DADOS (RET)'!B29)</f>
        <v>-4.6660993741226484</v>
      </c>
      <c r="C29" s="27">
        <f>100*('DADOS (RET)'!C29)</f>
        <v>-1.5522699740508887</v>
      </c>
      <c r="D29" s="27">
        <f>100*('DADOS (RET)'!D29)</f>
        <v>-5.928952533912037</v>
      </c>
      <c r="E29" s="27">
        <f>100*('DADOS (RET)'!E29)</f>
        <v>-11.437961488996812</v>
      </c>
      <c r="F29" s="27">
        <f>100*('DADOS (RET)'!F29)</f>
        <v>-1.3698844358161915</v>
      </c>
      <c r="G29" s="27">
        <f>100*('DADOS (RET)'!G29)</f>
        <v>-6.2874063494655328</v>
      </c>
      <c r="H29" s="27">
        <f>100*('DADOS (RET)'!H29)</f>
        <v>-4.7843345824476993</v>
      </c>
      <c r="I29" s="32">
        <f>100*('DADOS (RET)'!I29)</f>
        <v>12.78333715098848</v>
      </c>
      <c r="J29" s="32">
        <f>100*('DADOS (RET)'!J29)</f>
        <v>2.5866108345007381</v>
      </c>
      <c r="K29" s="32">
        <f>100*('DADOS (RET)'!K29)</f>
        <v>1.4476130292804932</v>
      </c>
      <c r="L29" s="32">
        <f>100*('DADOS (RET)'!L29)</f>
        <v>1.0405231088643605</v>
      </c>
      <c r="M29" s="32">
        <f>100*('DADOS (RET)'!M29)</f>
        <v>0.67993717619988425</v>
      </c>
      <c r="N29" s="12">
        <v>1.19</v>
      </c>
      <c r="O29" s="9">
        <v>0.43</v>
      </c>
      <c r="P29" s="12">
        <f>100*(LN(DADOS!P30/DADOS!P29))</f>
        <v>0.61999681940483831</v>
      </c>
      <c r="Q29" s="12">
        <f>100*(LN(DADOS!Q30/DADOS!Q29))</f>
        <v>4.8553499272061025</v>
      </c>
      <c r="R29" s="12">
        <f>100*(LN(DADOS!R30/DADOS!R29))</f>
        <v>4.9125790955599946</v>
      </c>
      <c r="S29" s="12">
        <f>100*(LN(DADOS!S30/DADOS!S29))</f>
        <v>-6.6650201903146025</v>
      </c>
      <c r="T29" s="13">
        <f>(LN(DADOS!T30/DADOS!T29))*100</f>
        <v>0</v>
      </c>
      <c r="U29" s="13">
        <f>(LN(DADOS!U30/DADOS!U29))*100</f>
        <v>-24.459848631546929</v>
      </c>
      <c r="V29" s="13">
        <f>(LN(DADOS!V30/DADOS!V29))*100</f>
        <v>-11.843259722517912</v>
      </c>
      <c r="W29" s="13">
        <f>(LN(DADOS!W30/DADOS!W29))*100</f>
        <v>37.460841181220857</v>
      </c>
      <c r="X29" s="13">
        <f>(LN(DADOS!X30/DADOS!X29))*100</f>
        <v>-13.461422976335466</v>
      </c>
      <c r="Y29" s="13">
        <f>(LN(DADOS!Y30/DADOS!Y29))*100</f>
        <v>1.4973541790162583</v>
      </c>
      <c r="Z29" s="13">
        <f>(LN(DADOS!Z30/DADOS!Z29))*100</f>
        <v>-1.3331853857029381</v>
      </c>
      <c r="AA29" s="13">
        <f>(LN(DADOS!AA30/DADOS!AA29))*100</f>
        <v>0.41067819526532812</v>
      </c>
      <c r="AB29" s="7">
        <f>DADOS!AB29</f>
        <v>-2.198560977929584</v>
      </c>
      <c r="AC29" s="7">
        <f t="shared" si="0"/>
        <v>-322.90381160241736</v>
      </c>
      <c r="AD29" s="7">
        <f t="shared" si="2"/>
        <v>-1.9066736583008539</v>
      </c>
      <c r="AE29" s="7">
        <f t="shared" si="1"/>
        <v>-11.843259722517912</v>
      </c>
      <c r="AF29" s="28">
        <f>(LN(DADOS!AF30/DADOS!AF29))*100</f>
        <v>-1.025650016718922</v>
      </c>
      <c r="AG29" s="28">
        <f>(LN(DADOS!AG30/DADOS!AG29))*100</f>
        <v>4.3916313452669042</v>
      </c>
      <c r="AH29" s="28">
        <f>(LN(DADOS!AH30/DADOS!AH29))*100</f>
        <v>-4.3916313452669078</v>
      </c>
      <c r="AK29" s="30"/>
    </row>
    <row r="30" spans="1:37" x14ac:dyDescent="0.3">
      <c r="A30" s="2">
        <v>40330</v>
      </c>
      <c r="B30" s="27">
        <f>100*('DADOS (RET)'!B30)</f>
        <v>-5.0901572766037013</v>
      </c>
      <c r="C30" s="27">
        <f>100*('DADOS (RET)'!C30)</f>
        <v>0.36036075032986181</v>
      </c>
      <c r="D30" s="27">
        <f>100*('DADOS (RET)'!D30)</f>
        <v>5.2955805161164058</v>
      </c>
      <c r="E30" s="27">
        <f>100*('DADOS (RET)'!E30)</f>
        <v>-4.9605507844018026</v>
      </c>
      <c r="F30" s="27">
        <f>100*('DADOS (RET)'!F30)</f>
        <v>3.9073340078075338</v>
      </c>
      <c r="G30" s="27">
        <f>100*('DADOS (RET)'!G30)</f>
        <v>6.3084851214228063E-2</v>
      </c>
      <c r="H30" s="27">
        <f>100*('DADOS (RET)'!H30)</f>
        <v>5.5065810012900691</v>
      </c>
      <c r="I30" s="32">
        <f>100*('DADOS (RET)'!I30)</f>
        <v>5.195973893071117</v>
      </c>
      <c r="J30" s="32">
        <f>100*('DADOS (RET)'!J30)</f>
        <v>0.22512978840772035</v>
      </c>
      <c r="K30" s="32">
        <f>100*('DADOS (RET)'!K30)</f>
        <v>-1.1728908734785959</v>
      </c>
      <c r="L30" s="32">
        <f>100*('DADOS (RET)'!L30)</f>
        <v>-2.2725553362049729</v>
      </c>
      <c r="M30" s="32">
        <f>100*('DADOS (RET)'!M30)</f>
        <v>-3.518804952146346</v>
      </c>
      <c r="N30" s="12">
        <v>0.85</v>
      </c>
      <c r="O30" s="9">
        <v>0</v>
      </c>
      <c r="P30" s="12">
        <f>100*(LN(DADOS!P31/DADOS!P30))</f>
        <v>-1.6357628131046347</v>
      </c>
      <c r="Q30" s="12">
        <f>100*(LN(DADOS!Q31/DADOS!Q30))</f>
        <v>-0.84020172565513773</v>
      </c>
      <c r="R30" s="12">
        <f>100*(LN(DADOS!R31/DADOS!R30))</f>
        <v>-1.7408563428263819</v>
      </c>
      <c r="S30" s="12">
        <f>100*(LN(DADOS!S31/DADOS!S30))</f>
        <v>-6.0892457845400916</v>
      </c>
      <c r="T30" s="13">
        <f>(LN(DADOS!T31/DADOS!T30))*100</f>
        <v>-28.76820724517809</v>
      </c>
      <c r="U30" s="13">
        <f>(LN(DADOS!U31/DADOS!U30))*100</f>
        <v>-14.21744887805426</v>
      </c>
      <c r="V30" s="13">
        <f>(LN(DADOS!V31/DADOS!V30))*100</f>
        <v>-6.648974126883286</v>
      </c>
      <c r="W30" s="13">
        <f>(LN(DADOS!W31/DADOS!W30))*100</f>
        <v>7.4197059013468944</v>
      </c>
      <c r="X30" s="13">
        <f>(LN(DADOS!X31/DADOS!X30))*100</f>
        <v>2.0243334877907566</v>
      </c>
      <c r="Y30" s="13">
        <f>(LN(DADOS!Y31/DADOS!Y30))*100</f>
        <v>-0.85288363475204354</v>
      </c>
      <c r="Z30" s="13">
        <f>(LN(DADOS!Z31/DADOS!Z30))*100</f>
        <v>3.6060104934585335</v>
      </c>
      <c r="AA30" s="13">
        <f>(LN(DADOS!AA31/DADOS!AA30))*100</f>
        <v>-2.9108084158070655</v>
      </c>
      <c r="AB30" s="7">
        <f>DADOS!AB30</f>
        <v>-0.40380019408187806</v>
      </c>
      <c r="AC30" s="7">
        <f t="shared" si="0"/>
        <v>-87.168166765733758</v>
      </c>
      <c r="AD30" s="7">
        <f t="shared" si="2"/>
        <v>-3.7439347405540664</v>
      </c>
      <c r="AE30" s="7">
        <f t="shared" si="1"/>
        <v>22.119233118294805</v>
      </c>
      <c r="AF30" s="28">
        <f>(LN(DADOS!AF31/DADOS!AF30))*100</f>
        <v>-2.0834086902841915</v>
      </c>
      <c r="AG30" s="28">
        <f>(LN(DADOS!AG31/DADOS!AG30))*100</f>
        <v>-0.83178776299844137</v>
      </c>
      <c r="AH30" s="28">
        <f>(LN(DADOS!AH31/DADOS!AH30))*100</f>
        <v>0.83178776299844392</v>
      </c>
      <c r="AK30" s="30"/>
    </row>
    <row r="31" spans="1:37" x14ac:dyDescent="0.3">
      <c r="A31" s="2">
        <v>40360</v>
      </c>
      <c r="B31" s="27">
        <f>100*('DADOS (RET)'!B31)</f>
        <v>17.281172942707133</v>
      </c>
      <c r="C31" s="27">
        <f>100*('DADOS (RET)'!C31)</f>
        <v>18.252137695647392</v>
      </c>
      <c r="D31" s="27">
        <f>100*('DADOS (RET)'!D31)</f>
        <v>3.2280637374693097</v>
      </c>
      <c r="E31" s="27">
        <f>100*('DADOS (RET)'!E31)</f>
        <v>8.6016183844189733</v>
      </c>
      <c r="F31" s="27">
        <f>100*('DADOS (RET)'!F31)</f>
        <v>7.4528980474854762</v>
      </c>
      <c r="G31" s="27">
        <f>100*('DADOS (RET)'!G31)</f>
        <v>9.2880184444403024</v>
      </c>
      <c r="H31" s="27">
        <f>100*('DADOS (RET)'!H31)</f>
        <v>1.7797046817307391</v>
      </c>
      <c r="I31" s="32">
        <f>100*('DADOS (RET)'!I31)</f>
        <v>8.4899443786486266</v>
      </c>
      <c r="J31" s="32">
        <f>100*('DADOS (RET)'!J31)</f>
        <v>-1.1689447554999033</v>
      </c>
      <c r="K31" s="32">
        <f>100*('DADOS (RET)'!K31)</f>
        <v>-2.0846466142232933</v>
      </c>
      <c r="L31" s="32">
        <f>100*('DADOS (RET)'!L31)</f>
        <v>-3.0897878536545456</v>
      </c>
      <c r="M31" s="32">
        <f>100*('DADOS (RET)'!M31)</f>
        <v>-2.6775950002096369</v>
      </c>
      <c r="N31" s="12">
        <v>0.15</v>
      </c>
      <c r="O31" s="9">
        <v>0.01</v>
      </c>
      <c r="P31" s="12">
        <f>100*(LN(DADOS!P32/DADOS!P31))</f>
        <v>5.2342319959740924E-2</v>
      </c>
      <c r="Q31" s="12">
        <f>100*(LN(DADOS!Q32/DADOS!Q31))</f>
        <v>-2.489801808652341</v>
      </c>
      <c r="R31" s="12">
        <f>100*(LN(DADOS!R32/DADOS!R31))</f>
        <v>4.2031019452536711</v>
      </c>
      <c r="S31" s="12">
        <f>100*(LN(DADOS!S32/DADOS!S31))</f>
        <v>0.59891987375206512</v>
      </c>
      <c r="T31" s="13">
        <f>(LN(DADOS!T32/DADOS!T31))*100</f>
        <v>28.7682072451781</v>
      </c>
      <c r="U31" s="13">
        <f>(LN(DADOS!U32/DADOS!U31))*100</f>
        <v>-14.95317339709637</v>
      </c>
      <c r="V31" s="13">
        <f>(LN(DADOS!V32/DADOS!V31))*100</f>
        <v>-6.1210731044896569</v>
      </c>
      <c r="W31" s="13">
        <f>(LN(DADOS!W32/DADOS!W31))*100</f>
        <v>-38.511765156841925</v>
      </c>
      <c r="X31" s="13">
        <f>(LN(DADOS!X32/DADOS!X31))*100</f>
        <v>1.34460238277885</v>
      </c>
      <c r="Y31" s="13">
        <f>(LN(DADOS!Y32/DADOS!Y31))*100</f>
        <v>-3.7970959089415937</v>
      </c>
      <c r="Z31" s="13">
        <f>(LN(DADOS!Z32/DADOS!Z31))*100</f>
        <v>-2.7801066089344162</v>
      </c>
      <c r="AA31" s="13">
        <f>(LN(DADOS!AA32/DADOS!AA31))*100</f>
        <v>1.6736792355523826</v>
      </c>
      <c r="AB31" s="7">
        <f>DADOS!AB31</f>
        <v>4.74</v>
      </c>
      <c r="AC31" s="7">
        <f t="shared" si="0"/>
        <v>-168.5503516585475</v>
      </c>
      <c r="AD31" s="7">
        <f t="shared" si="2"/>
        <v>-1.5086502447097336</v>
      </c>
      <c r="AE31" s="7">
        <f t="shared" si="1"/>
        <v>-34.889280349667757</v>
      </c>
      <c r="AF31" s="28">
        <f>(LN(DADOS!AF32/DADOS!AF31))*100</f>
        <v>-1.058210933053686</v>
      </c>
      <c r="AG31" s="28">
        <f>(LN(DADOS!AG32/DADOS!AG31))*100</f>
        <v>-2.4313459431948115</v>
      </c>
      <c r="AH31" s="28">
        <f>(LN(DADOS!AH32/DADOS!AH31))*100</f>
        <v>2.4313459431948017</v>
      </c>
      <c r="AK31" s="30"/>
    </row>
    <row r="32" spans="1:37" x14ac:dyDescent="0.3">
      <c r="A32" s="2">
        <v>40391</v>
      </c>
      <c r="B32" s="27">
        <f>100*('DADOS (RET)'!B32)</f>
        <v>-3.9484339332887592</v>
      </c>
      <c r="C32" s="27">
        <f>100*('DADOS (RET)'!C32)</f>
        <v>-4.8091107866934015</v>
      </c>
      <c r="D32" s="27">
        <f>100*('DADOS (RET)'!D32)</f>
        <v>3.4306241256159797</v>
      </c>
      <c r="E32" s="27">
        <f>100*('DADOS (RET)'!E32)</f>
        <v>-5.3198519499422297</v>
      </c>
      <c r="F32" s="27">
        <f>100*('DADOS (RET)'!F32)</f>
        <v>-0.20540917869381184</v>
      </c>
      <c r="G32" s="27">
        <f>100*('DADOS (RET)'!G32)</f>
        <v>-4.0861905916959804</v>
      </c>
      <c r="H32" s="27">
        <f>100*('DADOS (RET)'!H32)</f>
        <v>0.51941564600890966</v>
      </c>
      <c r="I32" s="32">
        <f>100*('DADOS (RET)'!I32)</f>
        <v>3.4289073478632166</v>
      </c>
      <c r="J32" s="32">
        <f>100*('DADOS (RET)'!J32)</f>
        <v>-4.0617902646499164</v>
      </c>
      <c r="K32" s="32">
        <f>100*('DADOS (RET)'!K32)</f>
        <v>-4.1093344849254922</v>
      </c>
      <c r="L32" s="32">
        <f>100*('DADOS (RET)'!L32)</f>
        <v>-2.8548655380358783</v>
      </c>
      <c r="M32" s="32">
        <f>100*('DADOS (RET)'!M32)</f>
        <v>-0.81547224207502089</v>
      </c>
      <c r="N32" s="12">
        <v>0.77</v>
      </c>
      <c r="O32" s="9">
        <v>0.04</v>
      </c>
      <c r="P32" s="12">
        <f>100*(LN(DADOS!P33/DADOS!P32))</f>
        <v>0.49589035456864655</v>
      </c>
      <c r="Q32" s="12">
        <f>100*(LN(DADOS!Q33/DADOS!Q32))</f>
        <v>-6.8313790656256174E-2</v>
      </c>
      <c r="R32" s="12">
        <f>100*(LN(DADOS!R33/DADOS!R32))</f>
        <v>1.1162906614163006</v>
      </c>
      <c r="S32" s="12">
        <f>100*(LN(DADOS!S33/DADOS!S32))</f>
        <v>8.3924657069926116</v>
      </c>
      <c r="T32" s="13">
        <f>(LN(DADOS!T33/DADOS!T32))*100</f>
        <v>0</v>
      </c>
      <c r="U32" s="13">
        <f>(LN(DADOS!U33/DADOS!U32))*100</f>
        <v>-17.589066646366415</v>
      </c>
      <c r="V32" s="13">
        <f>(LN(DADOS!V33/DADOS!V32))*100</f>
        <v>-10.868830575050085</v>
      </c>
      <c r="W32" s="13">
        <f>(LN(DADOS!W33/DADOS!W32))*100</f>
        <v>10.301734704926274</v>
      </c>
      <c r="X32" s="13">
        <f>(LN(DADOS!X33/DADOS!X32))*100</f>
        <v>0.58750740174657623</v>
      </c>
      <c r="Y32" s="13">
        <f>(LN(DADOS!Y33/DADOS!Y32))*100</f>
        <v>-1.2984288080987747</v>
      </c>
      <c r="Z32" s="13">
        <f>(LN(DADOS!Z33/DADOS!Z32))*100</f>
        <v>3.6858603468105704</v>
      </c>
      <c r="AA32" s="13">
        <f>(LN(DADOS!AA33/DADOS!AA32))*100</f>
        <v>3.2655962974052719</v>
      </c>
      <c r="AB32" s="7">
        <f>DADOS!AB32</f>
        <v>4.6999339779950837</v>
      </c>
      <c r="AC32" s="7">
        <f t="shared" si="0"/>
        <v>-50.681515192345501</v>
      </c>
      <c r="AD32" s="7">
        <f t="shared" si="2"/>
        <v>3.2463180225748953</v>
      </c>
      <c r="AE32" s="7">
        <f t="shared" si="1"/>
        <v>-10.868830575050085</v>
      </c>
      <c r="AF32" s="28">
        <f>(LN(DADOS!AF33/DADOS!AF32))*100</f>
        <v>-1.0695289116747919</v>
      </c>
      <c r="AG32" s="28">
        <f>(LN(DADOS!AG33/DADOS!AG32))*100</f>
        <v>0.1395323399729482</v>
      </c>
      <c r="AH32" s="28">
        <f>(LN(DADOS!AH33/DADOS!AH32))*100</f>
        <v>-0.13953233997294714</v>
      </c>
      <c r="AK32" s="30"/>
    </row>
    <row r="33" spans="1:37" x14ac:dyDescent="0.3">
      <c r="A33" s="2">
        <v>40422</v>
      </c>
      <c r="B33" s="27">
        <f>100*('DADOS (RET)'!B33)</f>
        <v>8.1952424759811482</v>
      </c>
      <c r="C33" s="27">
        <f>100*('DADOS (RET)'!C33)</f>
        <v>7.8590274593221503</v>
      </c>
      <c r="D33" s="27">
        <f>100*('DADOS (RET)'!D33)</f>
        <v>-0.94077008868742562</v>
      </c>
      <c r="E33" s="27">
        <f>100*('DADOS (RET)'!E33)</f>
        <v>4.9837919013351906</v>
      </c>
      <c r="F33" s="27">
        <f>100*('DADOS (RET)'!F33)</f>
        <v>5.5977303840375168</v>
      </c>
      <c r="G33" s="27">
        <f>100*('DADOS (RET)'!G33)</f>
        <v>5.8050496801869738</v>
      </c>
      <c r="H33" s="27">
        <f>100*('DADOS (RET)'!H33)</f>
        <v>0.45544167934218094</v>
      </c>
      <c r="I33" s="32">
        <f>100*('DADOS (RET)'!I33)</f>
        <v>-5.7819570888826251</v>
      </c>
      <c r="J33" s="32">
        <f>100*('DADOS (RET)'!J33)</f>
        <v>-0.65135884234364705</v>
      </c>
      <c r="K33" s="32">
        <f>100*('DADOS (RET)'!K33)</f>
        <v>1.0244972527879788</v>
      </c>
      <c r="L33" s="32">
        <f>100*('DADOS (RET)'!L33)</f>
        <v>2.207086814429033</v>
      </c>
      <c r="M33" s="32">
        <f>100*('DADOS (RET)'!M33)</f>
        <v>2.9986333400005769</v>
      </c>
      <c r="N33" s="12">
        <v>1.1499999999999999</v>
      </c>
      <c r="O33" s="9">
        <v>0.45</v>
      </c>
      <c r="P33" s="12">
        <f>100*(LN(DADOS!P34/DADOS!P33))</f>
        <v>-1.640564388513019</v>
      </c>
      <c r="Q33" s="12">
        <f>100*(LN(DADOS!Q34/DADOS!Q33))</f>
        <v>-3.5827842197611419</v>
      </c>
      <c r="R33" s="12">
        <f>100*(LN(DADOS!R34/DADOS!R33))</f>
        <v>-2.1506205220963506</v>
      </c>
      <c r="S33" s="12">
        <f>100*(LN(DADOS!S34/DADOS!S33))</f>
        <v>3.779936508768448</v>
      </c>
      <c r="T33" s="13">
        <f>(LN(DADOS!T34/DADOS!T33))*100</f>
        <v>-6.4538521137571179</v>
      </c>
      <c r="U33" s="13">
        <f>(LN(DADOS!U34/DADOS!U33))*100</f>
        <v>-8.0042707673536491</v>
      </c>
      <c r="V33" s="13">
        <f>(LN(DADOS!V34/DADOS!V33))*100</f>
        <v>-1.8692133012152632</v>
      </c>
      <c r="W33" s="13">
        <f>(LN(DADOS!W34/DADOS!W33))*100</f>
        <v>-9.4542720058290488</v>
      </c>
      <c r="X33" s="13">
        <f>(LN(DADOS!X34/DADOS!X33))*100</f>
        <v>-1.9852094804498259</v>
      </c>
      <c r="Y33" s="13">
        <f>(LN(DADOS!Y34/DADOS!Y33))*100</f>
        <v>0.98655508683329862</v>
      </c>
      <c r="Z33" s="13">
        <f>(LN(DADOS!Z34/DADOS!Z33))*100</f>
        <v>-2.2211577926494015</v>
      </c>
      <c r="AA33" s="13">
        <f>(LN(DADOS!AA34/DADOS!AA33))*100</f>
        <v>6.4161944217285853</v>
      </c>
      <c r="AB33" s="7">
        <f>DADOS!AB33</f>
        <v>4.4989425907321072</v>
      </c>
      <c r="AC33" s="7">
        <f t="shared" si="0"/>
        <v>54.064832909936783</v>
      </c>
      <c r="AD33" s="7">
        <f t="shared" si="2"/>
        <v>3.6499921823442238</v>
      </c>
      <c r="AE33" s="7">
        <f t="shared" si="1"/>
        <v>4.5846388125418542</v>
      </c>
      <c r="AF33" s="28">
        <f>(LN(DADOS!AF34/DADOS!AF33))*100</f>
        <v>-6.6691374498672396</v>
      </c>
      <c r="AG33" s="28">
        <f>(LN(DADOS!AG34/DADOS!AG33))*100</f>
        <v>-4.130673169413476</v>
      </c>
      <c r="AH33" s="28">
        <f>(LN(DADOS!AH34/DADOS!AH33))*100</f>
        <v>4.1306731694134839</v>
      </c>
      <c r="AK33" s="30"/>
    </row>
    <row r="34" spans="1:37" x14ac:dyDescent="0.3">
      <c r="A34" s="2">
        <v>40452</v>
      </c>
      <c r="B34" s="27">
        <f>100*('DADOS (RET)'!B34)</f>
        <v>2.2893819865852496</v>
      </c>
      <c r="C34" s="27">
        <f>100*('DADOS (RET)'!C34)</f>
        <v>5.5596039791562868</v>
      </c>
      <c r="D34" s="27">
        <f>100*('DADOS (RET)'!D34)</f>
        <v>3.7564547484296411</v>
      </c>
      <c r="E34" s="27">
        <f>100*('DADOS (RET)'!E34)</f>
        <v>-0.74720257539204737</v>
      </c>
      <c r="F34" s="27">
        <f>100*('DADOS (RET)'!F34)</f>
        <v>6.4011810836311414</v>
      </c>
      <c r="G34" s="27">
        <f>100*('DADOS (RET)'!G34)</f>
        <v>3.0049557635423718</v>
      </c>
      <c r="H34" s="27">
        <f>100*('DADOS (RET)'!H34)</f>
        <v>5.325640220369837</v>
      </c>
      <c r="I34" s="32">
        <f>100*('DADOS (RET)'!I34)</f>
        <v>-3.6367644170874716</v>
      </c>
      <c r="J34" s="32">
        <f>100*('DADOS (RET)'!J34)</f>
        <v>1.5205087791917176</v>
      </c>
      <c r="K34" s="32">
        <f>100*('DADOS (RET)'!K34)</f>
        <v>0.71652878958470889</v>
      </c>
      <c r="L34" s="32">
        <f>100*('DADOS (RET)'!L34)</f>
        <v>0.40815332484085454</v>
      </c>
      <c r="M34" s="32">
        <f>100*('DADOS (RET)'!M34)</f>
        <v>5.6598795486934028E-4</v>
      </c>
      <c r="N34" s="12">
        <v>1.01</v>
      </c>
      <c r="O34" s="9">
        <v>0.75</v>
      </c>
      <c r="P34" s="12">
        <f>100*(LN(DADOS!P35/DADOS!P34))</f>
        <v>-0.51741408965964419</v>
      </c>
      <c r="Q34" s="12">
        <f>100*(LN(DADOS!Q35/DADOS!Q34))</f>
        <v>0.42407885443334731</v>
      </c>
      <c r="R34" s="12">
        <f>100*(LN(DADOS!R35/DADOS!R34))</f>
        <v>1.779906473814393</v>
      </c>
      <c r="S34" s="12">
        <f>100*(LN(DADOS!S35/DADOS!S34))</f>
        <v>7.8605147732777967</v>
      </c>
      <c r="T34" s="13">
        <f>(LN(DADOS!T35/DADOS!T34))*100</f>
        <v>-14.310084364067329</v>
      </c>
      <c r="U34" s="13">
        <f>(LN(DADOS!U35/DADOS!U34))*100</f>
        <v>-23.361485118150508</v>
      </c>
      <c r="V34" s="13">
        <f>(LN(DADOS!V35/DADOS!V34))*100</f>
        <v>-4.2395558967685618</v>
      </c>
      <c r="W34" s="13">
        <f>(LN(DADOS!W35/DADOS!W34))*100</f>
        <v>-11.147386646311878</v>
      </c>
      <c r="X34" s="13">
        <f>(LN(DADOS!X35/DADOS!X34))*100</f>
        <v>8.3886062745763414</v>
      </c>
      <c r="Y34" s="13">
        <f>(LN(DADOS!Y35/DADOS!Y34))*100</f>
        <v>-0.62668065435593767</v>
      </c>
      <c r="Z34" s="13">
        <f>(LN(DADOS!Z35/DADOS!Z34))*100</f>
        <v>-4.0340012766949673</v>
      </c>
      <c r="AA34" s="13">
        <f>(LN(DADOS!AA35/DADOS!AA34))*100</f>
        <v>2.050398019770737</v>
      </c>
      <c r="AB34" s="7">
        <f>DADOS!AB34</f>
        <v>-0.22567519501012612</v>
      </c>
      <c r="AC34" s="7">
        <f t="shared" si="0"/>
        <v>35.888985068562398</v>
      </c>
      <c r="AD34" s="7">
        <f t="shared" si="2"/>
        <v>-1.5199427912368482</v>
      </c>
      <c r="AE34" s="7">
        <f t="shared" si="1"/>
        <v>10.070528467298768</v>
      </c>
      <c r="AF34" s="28">
        <f>(LN(DADOS!AF35/DADOS!AF34))*100</f>
        <v>-3.5091319811269943</v>
      </c>
      <c r="AG34" s="28">
        <f>(LN(DADOS!AG35/DADOS!AG34))*100</f>
        <v>-0.36804746702196517</v>
      </c>
      <c r="AH34" s="28">
        <f>(LN(DADOS!AH35/DADOS!AH34))*100</f>
        <v>0.36804746702195545</v>
      </c>
      <c r="AK34" s="30"/>
    </row>
    <row r="35" spans="1:37" x14ac:dyDescent="0.3">
      <c r="A35" s="2">
        <v>40483</v>
      </c>
      <c r="B35" s="27">
        <f>100*('DADOS (RET)'!B35)</f>
        <v>-3.6672522222016863</v>
      </c>
      <c r="C35" s="27">
        <f>100*('DADOS (RET)'!C35)</f>
        <v>-4.2121341208202603</v>
      </c>
      <c r="D35" s="27">
        <f>100*('DADOS (RET)'!D35)</f>
        <v>0.7676425278141159</v>
      </c>
      <c r="E35" s="27">
        <f>100*('DADOS (RET)'!E35)</f>
        <v>-6.4166449056848247</v>
      </c>
      <c r="F35" s="27">
        <f>100*('DADOS (RET)'!F35)</f>
        <v>-1.0388116636986611</v>
      </c>
      <c r="G35" s="27">
        <f>100*('DADOS (RET)'!G35)</f>
        <v>-4.1793228921165548</v>
      </c>
      <c r="H35" s="27">
        <f>100*('DADOS (RET)'!H35)</f>
        <v>-1.709693964821369E-3</v>
      </c>
      <c r="I35" s="32">
        <f>100*('DADOS (RET)'!I35)</f>
        <v>0</v>
      </c>
      <c r="J35" s="32">
        <f>100*('DADOS (RET)'!J35)</f>
        <v>-2.6820115964307658</v>
      </c>
      <c r="K35" s="32">
        <f>100*('DADOS (RET)'!K35)</f>
        <v>0.61848149695360011</v>
      </c>
      <c r="L35" s="32">
        <f>100*('DADOS (RET)'!L35)</f>
        <v>2.6761058253136993</v>
      </c>
      <c r="M35" s="32">
        <f>100*('DADOS (RET)'!M35)</f>
        <v>3.0392392203702663</v>
      </c>
      <c r="N35" s="12">
        <v>1.45</v>
      </c>
      <c r="O35" s="9">
        <v>0.83</v>
      </c>
      <c r="P35" s="12">
        <f>100*(LN(DADOS!P36/DADOS!P35))</f>
        <v>0.74211843376166053</v>
      </c>
      <c r="Q35" s="12">
        <f>100*(LN(DADOS!Q36/DADOS!Q35))</f>
        <v>0.86028328664733633</v>
      </c>
      <c r="R35" s="12">
        <f>100*(LN(DADOS!R36/DADOS!R35))</f>
        <v>-0.83916576362485129</v>
      </c>
      <c r="S35" s="12">
        <f>100*(LN(DADOS!S36/DADOS!S35))</f>
        <v>2.1445825229532791</v>
      </c>
      <c r="T35" s="13">
        <f>(LN(DADOS!T36/DADOS!T35))*100</f>
        <v>7.4107972153722041</v>
      </c>
      <c r="U35" s="13">
        <f>(LN(DADOS!U36/DADOS!U35))*100</f>
        <v>16.907633004393389</v>
      </c>
      <c r="V35" s="13">
        <f>(LN(DADOS!V36/DADOS!V35))*100</f>
        <v>8.3066598698613276</v>
      </c>
      <c r="W35" s="13">
        <f>(LN(DADOS!W36/DADOS!W35))*100</f>
        <v>10.469992015416391</v>
      </c>
      <c r="X35" s="13">
        <f>(LN(DADOS!X36/DADOS!X35))*100</f>
        <v>2.6983087303350994</v>
      </c>
      <c r="Y35" s="13">
        <f>(LN(DADOS!Y36/DADOS!Y35))*100</f>
        <v>-4.4913542187741323E-2</v>
      </c>
      <c r="Z35" s="13">
        <f>(LN(DADOS!Z36/DADOS!Z35))*100</f>
        <v>3.1265427528558485</v>
      </c>
      <c r="AA35" s="13">
        <f>(LN(DADOS!AA36/DADOS!AA35))*100</f>
        <v>3.4454904083050186</v>
      </c>
      <c r="AB35" s="7">
        <f>DADOS!AB35</f>
        <v>-3.9606897670984278</v>
      </c>
      <c r="AC35" s="7">
        <f t="shared" si="0"/>
        <v>3.0392392203702663</v>
      </c>
      <c r="AD35" s="7">
        <f t="shared" si="2"/>
        <v>5.7212508168010316</v>
      </c>
      <c r="AE35" s="7">
        <f t="shared" si="1"/>
        <v>0.8958626544891235</v>
      </c>
      <c r="AF35" s="28">
        <f>(LN(DADOS!AF36/DADOS!AF35))*100</f>
        <v>-3.6367644170874951</v>
      </c>
      <c r="AG35" s="28">
        <f>(LN(DADOS!AG36/DADOS!AG35))*100</f>
        <v>-0.12568122968965179</v>
      </c>
      <c r="AH35" s="28">
        <f>(LN(DADOS!AH36/DADOS!AH35))*100</f>
        <v>0.12568122968966564</v>
      </c>
      <c r="AK35" s="30"/>
    </row>
    <row r="36" spans="1:37" x14ac:dyDescent="0.3">
      <c r="A36" s="2">
        <v>40513</v>
      </c>
      <c r="B36" s="27">
        <f>100*('DADOS (RET)'!B36)</f>
        <v>-8.0074740699297917E-2</v>
      </c>
      <c r="C36" s="27">
        <f>100*('DADOS (RET)'!C36)</f>
        <v>-0.96062218054398674</v>
      </c>
      <c r="D36" s="27">
        <f>100*('DADOS (RET)'!D36)</f>
        <v>2.0958129078113363</v>
      </c>
      <c r="E36" s="27">
        <f>100*('DADOS (RET)'!E36)</f>
        <v>4.4087888861997282</v>
      </c>
      <c r="F36" s="27">
        <f>100*('DADOS (RET)'!F36)</f>
        <v>3.3225647628320387</v>
      </c>
      <c r="G36" s="27">
        <f>100*('DADOS (RET)'!G36)</f>
        <v>4.1793228921165611</v>
      </c>
      <c r="H36" s="27">
        <f>100*('DADOS (RET)'!H36)</f>
        <v>2.4384191986056019</v>
      </c>
      <c r="I36" s="32">
        <f>100*('DADOS (RET)'!I36)</f>
        <v>13.815033848081718</v>
      </c>
      <c r="J36" s="32">
        <f>100*('DADOS (RET)'!J36)</f>
        <v>0.43701582147192858</v>
      </c>
      <c r="K36" s="32">
        <f>100*('DADOS (RET)'!K36)</f>
        <v>1.6077084295896362</v>
      </c>
      <c r="L36" s="32">
        <f>100*('DADOS (RET)'!L36)</f>
        <v>1.4593265819518759</v>
      </c>
      <c r="M36" s="32">
        <f>100*('DADOS (RET)'!M36)</f>
        <v>0.30776904280487605</v>
      </c>
      <c r="N36" s="12">
        <v>0.69</v>
      </c>
      <c r="O36" s="9">
        <v>0.63</v>
      </c>
      <c r="P36" s="12">
        <f>100*(LN(DADOS!P37/DADOS!P36))</f>
        <v>-2.6761029667650331</v>
      </c>
      <c r="Q36" s="12">
        <f>100*(LN(DADOS!Q37/DADOS!Q36))</f>
        <v>-2.9508689867448559</v>
      </c>
      <c r="R36" s="12">
        <f>100*(LN(DADOS!R37/DADOS!R36))</f>
        <v>-10.037918530762216</v>
      </c>
      <c r="S36" s="12">
        <f>100*(LN(DADOS!S37/DADOS!S36))</f>
        <v>2.8372315754630208</v>
      </c>
      <c r="T36" s="13">
        <f>(LN(DADOS!T37/DADOS!T36))*100</f>
        <v>0</v>
      </c>
      <c r="U36" s="13">
        <f>(LN(DADOS!U37/DADOS!U36))*100</f>
        <v>32.04718952747718</v>
      </c>
      <c r="V36" s="13">
        <f>(LN(DADOS!V37/DADOS!V36))*100</f>
        <v>17.565688504822205</v>
      </c>
      <c r="W36" s="13">
        <f>(LN(DADOS!W37/DADOS!W36))*100</f>
        <v>-28.231558591070588</v>
      </c>
      <c r="X36" s="13">
        <f>(LN(DADOS!X37/DADOS!X36))*100</f>
        <v>5.6603628804914727</v>
      </c>
      <c r="Y36" s="13">
        <f>(LN(DADOS!Y37/DADOS!Y36))*100</f>
        <v>2.5284114694305555</v>
      </c>
      <c r="Z36" s="13">
        <f>(LN(DADOS!Z37/DADOS!Z36))*100</f>
        <v>3.1104603567448881</v>
      </c>
      <c r="AA36" s="13">
        <f>(LN(DADOS!AA37/DADOS!AA36))*100</f>
        <v>-1.6172859245601183</v>
      </c>
      <c r="AB36" s="7">
        <f>DADOS!AB36</f>
        <v>-4.8174913828344534</v>
      </c>
      <c r="AC36" s="7">
        <f t="shared" si="0"/>
        <v>-372.18545267969188</v>
      </c>
      <c r="AD36" s="7">
        <f t="shared" si="2"/>
        <v>-0.12924677866705253</v>
      </c>
      <c r="AE36" s="7">
        <f t="shared" si="1"/>
        <v>17.565688504822205</v>
      </c>
      <c r="AF36" s="28">
        <f>(LN(DADOS!AF37/DADOS!AF36))*100</f>
        <v>-9.0384061468268939</v>
      </c>
      <c r="AG36" s="28">
        <f>(LN(DADOS!AG37/DADOS!AG36))*100</f>
        <v>-3.4233800995808252</v>
      </c>
      <c r="AH36" s="28">
        <f>(LN(DADOS!AH37/DADOS!AH36))*100</f>
        <v>3.4233800995808257</v>
      </c>
      <c r="AK36" s="30"/>
    </row>
    <row r="37" spans="1:37" x14ac:dyDescent="0.3">
      <c r="A37" s="2">
        <v>40544</v>
      </c>
      <c r="B37" s="27">
        <f>100*('DADOS (RET)'!B37)</f>
        <v>-8.8152943488399504</v>
      </c>
      <c r="C37" s="27">
        <f>100*('DADOS (RET)'!C37)</f>
        <v>-12.529185136527834</v>
      </c>
      <c r="D37" s="27">
        <f>100*('DADOS (RET)'!D37)</f>
        <v>0.55641112874795118</v>
      </c>
      <c r="E37" s="27">
        <f>100*('DADOS (RET)'!E37)</f>
        <v>0.41473207150180974</v>
      </c>
      <c r="F37" s="27">
        <f>100*('DADOS (RET)'!F37)</f>
        <v>-9.8583505149294037</v>
      </c>
      <c r="G37" s="27">
        <f>100*('DADOS (RET)'!G37)</f>
        <v>-5.7733647107517889</v>
      </c>
      <c r="H37" s="27">
        <f>100*('DADOS (RET)'!H37)</f>
        <v>0.12464437327070974</v>
      </c>
      <c r="I37" s="32">
        <f>100*('DADOS (RET)'!I37)</f>
        <v>-7.8252196899748254</v>
      </c>
      <c r="J37" s="32">
        <f>100*('DADOS (RET)'!J37)</f>
        <v>4.1520624332083758</v>
      </c>
      <c r="K37" s="32">
        <f>100*('DADOS (RET)'!K37)</f>
        <v>1.5125418225963325</v>
      </c>
      <c r="L37" s="32">
        <f>100*('DADOS (RET)'!L37)</f>
        <v>-0.48562511022327293</v>
      </c>
      <c r="M37" s="32">
        <f>100*('DADOS (RET)'!M37)</f>
        <v>-0.94041836251716049</v>
      </c>
      <c r="N37" s="12">
        <v>0.79</v>
      </c>
      <c r="O37" s="9">
        <v>0.83</v>
      </c>
      <c r="P37" s="12">
        <f>100*(LN(DADOS!P38/DADOS!P37))</f>
        <v>-0.74865931928626228</v>
      </c>
      <c r="Q37" s="12">
        <f>100*(LN(DADOS!Q38/DADOS!Q37))</f>
        <v>0.4311900320689368</v>
      </c>
      <c r="R37" s="12">
        <f>100*(LN(DADOS!R38/DADOS!R37))</f>
        <v>-3.5831019526926728</v>
      </c>
      <c r="S37" s="12">
        <f>100*(LN(DADOS!S38/DADOS!S37))</f>
        <v>2.1442376588055283</v>
      </c>
      <c r="T37" s="13">
        <f>(LN(DADOS!T38/DADOS!T37))*100</f>
        <v>6.8992871486951417</v>
      </c>
      <c r="U37" s="13">
        <f>(LN(DADOS!U38/DADOS!U37))*100</f>
        <v>-1.6260520871780291</v>
      </c>
      <c r="V37" s="13">
        <f>(LN(DADOS!V38/DADOS!V37))*100</f>
        <v>2.9942356615078318</v>
      </c>
      <c r="W37" s="13">
        <f>(LN(DADOS!W38/DADOS!W37))*100</f>
        <v>9.5566228967162878</v>
      </c>
      <c r="X37" s="13">
        <f>(LN(DADOS!X38/DADOS!X37))*100</f>
        <v>0.42586638385450626</v>
      </c>
      <c r="Y37" s="13">
        <f>(LN(DADOS!Y38/DADOS!Y37))*100</f>
        <v>4.9144689057663946</v>
      </c>
      <c r="Z37" s="13">
        <f>(LN(DADOS!Z38/DADOS!Z37))*100</f>
        <v>-0.91813492681088982</v>
      </c>
      <c r="AA37" s="13">
        <f>(LN(DADOS!AA38/DADOS!AA37))*100</f>
        <v>2.6811257450656769</v>
      </c>
      <c r="AB37" s="7">
        <f>DADOS!AB37</f>
        <v>-2.3075338029750734</v>
      </c>
      <c r="AC37" s="7">
        <f t="shared" si="0"/>
        <v>61.445944189215325</v>
      </c>
      <c r="AD37" s="7">
        <f t="shared" si="2"/>
        <v>-5.0924807957255362</v>
      </c>
      <c r="AE37" s="7">
        <f t="shared" si="1"/>
        <v>-3.9050514871873099</v>
      </c>
      <c r="AF37" s="28">
        <f>(LN(DADOS!AF38/DADOS!AF37))*100</f>
        <v>7.7961541469711708</v>
      </c>
      <c r="AG37" s="28">
        <f>(LN(DADOS!AG38/DADOS!AG37))*100</f>
        <v>-3.1073923055855879E-2</v>
      </c>
      <c r="AH37" s="28">
        <f>(LN(DADOS!AH38/DADOS!AH37))*100</f>
        <v>3.1073923055827353E-2</v>
      </c>
      <c r="AK37" s="30"/>
    </row>
    <row r="38" spans="1:37" x14ac:dyDescent="0.3">
      <c r="A38" s="2">
        <v>40575</v>
      </c>
      <c r="B38" s="27">
        <f>100*('DADOS (RET)'!B38)</f>
        <v>3.0161700416721282</v>
      </c>
      <c r="C38" s="27">
        <f>100*('DADOS (RET)'!C38)</f>
        <v>-2.1006853179294658</v>
      </c>
      <c r="D38" s="27">
        <f>100*('DADOS (RET)'!D38)</f>
        <v>2.6299293024285415</v>
      </c>
      <c r="E38" s="27">
        <f>100*('DADOS (RET)'!E38)</f>
        <v>-1.233101171573673</v>
      </c>
      <c r="F38" s="27">
        <f>100*('DADOS (RET)'!F38)</f>
        <v>0.52321898303021064</v>
      </c>
      <c r="G38" s="27">
        <f>100*('DADOS (RET)'!G38)</f>
        <v>-0.64090333964114932</v>
      </c>
      <c r="H38" s="27">
        <f>100*('DADOS (RET)'!H38)</f>
        <v>2.4981963033161927</v>
      </c>
      <c r="I38" s="32">
        <f>100*('DADOS (RET)'!I38)</f>
        <v>-2.353049741019416</v>
      </c>
      <c r="J38" s="32">
        <f>100*('DADOS (RET)'!J38)</f>
        <v>-0.16367771812006193</v>
      </c>
      <c r="K38" s="32">
        <f>100*('DADOS (RET)'!K38)</f>
        <v>-0.99211932232512989</v>
      </c>
      <c r="L38" s="32">
        <f>100*('DADOS (RET)'!L38)</f>
        <v>-1.4022995146011494</v>
      </c>
      <c r="M38" s="32">
        <f>100*('DADOS (RET)'!M38)</f>
        <v>-1.452288431664158</v>
      </c>
      <c r="N38" s="12">
        <v>1</v>
      </c>
      <c r="O38" s="9">
        <v>0.8</v>
      </c>
      <c r="P38" s="12">
        <f>100*(LN(DADOS!P39/DADOS!P38))</f>
        <v>2.0019605434474532</v>
      </c>
      <c r="Q38" s="12">
        <f>100*(LN(DADOS!Q39/DADOS!Q38))</f>
        <v>-0.73172521048998129</v>
      </c>
      <c r="R38" s="12">
        <f>100*(LN(DADOS!R39/DADOS!R38))</f>
        <v>2.3330856762695267</v>
      </c>
      <c r="S38" s="12">
        <f>100*(LN(DADOS!S39/DADOS!S38))</f>
        <v>6.5762721949328018</v>
      </c>
      <c r="T38" s="13">
        <f>(LN(DADOS!T39/DADOS!T38))*100</f>
        <v>-14.310084364067329</v>
      </c>
      <c r="U38" s="13">
        <f>(LN(DADOS!U39/DADOS!U38))*100</f>
        <v>23.293155768037266</v>
      </c>
      <c r="V38" s="13">
        <f>(LN(DADOS!V39/DADOS!V38))*100</f>
        <v>5.4532879020250054</v>
      </c>
      <c r="W38" s="13">
        <f>(LN(DADOS!W39/DADOS!W38))*100</f>
        <v>-6.2322170388008216</v>
      </c>
      <c r="X38" s="13">
        <f>(LN(DADOS!X39/DADOS!X38))*100</f>
        <v>0.17877099733193044</v>
      </c>
      <c r="Y38" s="13">
        <f>(LN(DADOS!Y39/DADOS!Y38))*100</f>
        <v>3.6442108215945104</v>
      </c>
      <c r="Z38" s="13">
        <f>(LN(DADOS!Z39/DADOS!Z38))*100</f>
        <v>1.4914790846871802</v>
      </c>
      <c r="AA38" s="13">
        <f>(LN(DADOS!AA39/DADOS!AA38))*100</f>
        <v>-1.0638398205055644</v>
      </c>
      <c r="AB38" s="7">
        <f>DADOS!AB38</f>
        <v>-4.7574913828344538</v>
      </c>
      <c r="AC38" s="7">
        <f t="shared" si="0"/>
        <v>23.401999220226024</v>
      </c>
      <c r="AD38" s="7">
        <f t="shared" si="2"/>
        <v>-1.2886107135440961</v>
      </c>
      <c r="AE38" s="7">
        <f t="shared" si="1"/>
        <v>19.763372266092333</v>
      </c>
      <c r="AF38" s="28">
        <f>(LN(DADOS!AF39/DADOS!AF38))*100</f>
        <v>1.2422519998557111</v>
      </c>
      <c r="AG38" s="28">
        <f>(LN(DADOS!AG39/DADOS!AG38))*100</f>
        <v>-0.78259796302730089</v>
      </c>
      <c r="AH38" s="28">
        <f>(LN(DADOS!AH39/DADOS!AH38))*100</f>
        <v>0.78259796302730977</v>
      </c>
      <c r="AK38" s="30"/>
    </row>
    <row r="39" spans="1:37" x14ac:dyDescent="0.3">
      <c r="A39" s="2">
        <v>40603</v>
      </c>
      <c r="B39" s="27">
        <f>100*('DADOS (RET)'!B39)</f>
        <v>5.1830784322554413</v>
      </c>
      <c r="C39" s="27">
        <f>100*('DADOS (RET)'!C39)</f>
        <v>2.6462404080831652</v>
      </c>
      <c r="D39" s="27">
        <f>100*('DADOS (RET)'!D39)</f>
        <v>6.0967581731128693</v>
      </c>
      <c r="E39" s="27">
        <f>100*('DADOS (RET)'!E39)</f>
        <v>-0.72981256695724284</v>
      </c>
      <c r="F39" s="27">
        <f>100*('DADOS (RET)'!F39)</f>
        <v>6.0739729730230998</v>
      </c>
      <c r="G39" s="27">
        <f>100*('DADOS (RET)'!G39)</f>
        <v>2.6342611480902689</v>
      </c>
      <c r="H39" s="27">
        <f>100*('DADOS (RET)'!H39)</f>
        <v>7.9019477253611177</v>
      </c>
      <c r="I39" s="32">
        <f>100*('DADOS (RET)'!I39)</f>
        <v>9.0971778205726785</v>
      </c>
      <c r="J39" s="32">
        <f>100*('DADOS (RET)'!J39)</f>
        <v>-0.38122485664541372</v>
      </c>
      <c r="K39" s="32">
        <f>100*('DADOS (RET)'!K39)</f>
        <v>-1.4258632558083777</v>
      </c>
      <c r="L39" s="32">
        <f>100*('DADOS (RET)'!L39)</f>
        <v>-1.778165671072079</v>
      </c>
      <c r="M39" s="32">
        <f>100*('DADOS (RET)'!M39)</f>
        <v>-1.4980931632807073</v>
      </c>
      <c r="N39" s="12">
        <v>0.62</v>
      </c>
      <c r="O39" s="9">
        <v>0.79</v>
      </c>
      <c r="P39" s="12">
        <f>100*(LN(DADOS!P40/DADOS!P39))</f>
        <v>0.133832996421376</v>
      </c>
      <c r="Q39" s="12">
        <f>100*(LN(DADOS!Q40/DADOS!Q39))</f>
        <v>-1.9758082177083389</v>
      </c>
      <c r="R39" s="12">
        <f>100*(LN(DADOS!R40/DADOS!R39))</f>
        <v>9.0151096994297486</v>
      </c>
      <c r="S39" s="12">
        <f>100*(LN(DADOS!S40/DADOS!S39))</f>
        <v>-0.40635064006606952</v>
      </c>
      <c r="T39" s="13">
        <f>(LN(DADOS!T40/DADOS!T39))*100</f>
        <v>-26.2364264467491</v>
      </c>
      <c r="U39" s="13">
        <f>(LN(DADOS!U40/DADOS!U39))*100</f>
        <v>-9.5310179804324893</v>
      </c>
      <c r="V39" s="13">
        <f>(LN(DADOS!V40/DADOS!V39))*100</f>
        <v>-4.8650509117183489</v>
      </c>
      <c r="W39" s="13">
        <f>(LN(DADOS!W40/DADOS!W39))*100</f>
        <v>-3.3807597619146006</v>
      </c>
      <c r="X39" s="13">
        <f>(LN(DADOS!X40/DADOS!X39))*100</f>
        <v>13.90142134454544</v>
      </c>
      <c r="Y39" s="13">
        <f>(LN(DADOS!Y40/DADOS!Y39))*100</f>
        <v>1.8327206198270607</v>
      </c>
      <c r="Z39" s="13">
        <f>(LN(DADOS!Z40/DADOS!Z39))*100</f>
        <v>-2.2764220981817687</v>
      </c>
      <c r="AA39" s="13">
        <f>(LN(DADOS!AA40/DADOS!AA39))*100</f>
        <v>0</v>
      </c>
      <c r="AB39" s="7">
        <f>DADOS!AB39</f>
        <v>-4.4238693716147006</v>
      </c>
      <c r="AC39" s="7">
        <f t="shared" si="0"/>
        <v>-185.78849298580622</v>
      </c>
      <c r="AD39" s="7">
        <f t="shared" si="2"/>
        <v>-1.1168683066352936</v>
      </c>
      <c r="AE39" s="7">
        <f t="shared" si="1"/>
        <v>21.371375535030751</v>
      </c>
      <c r="AF39" s="28">
        <f>(LN(DADOS!AF40/DADOS!AF39))*100</f>
        <v>10.536051565782635</v>
      </c>
      <c r="AG39" s="28">
        <f>(LN(DADOS!AG40/DADOS!AG39))*100</f>
        <v>-1.6886949147999997</v>
      </c>
      <c r="AH39" s="28">
        <f>(LN(DADOS!AH40/DADOS!AH39))*100</f>
        <v>1.6886949147999732</v>
      </c>
      <c r="AK39" s="30"/>
    </row>
    <row r="40" spans="1:37" x14ac:dyDescent="0.3">
      <c r="A40" s="2">
        <v>40634</v>
      </c>
      <c r="B40" s="27">
        <f>100*('DADOS (RET)'!B40)</f>
        <v>-3.7502684168475282</v>
      </c>
      <c r="C40" s="27">
        <f>100*('DADOS (RET)'!C40)</f>
        <v>1.5119078491656868</v>
      </c>
      <c r="D40" s="27">
        <f>100*('DADOS (RET)'!D40)</f>
        <v>-1.0458622730722289</v>
      </c>
      <c r="E40" s="27">
        <f>100*('DADOS (RET)'!E40)</f>
        <v>-1.9176179800634519</v>
      </c>
      <c r="F40" s="27">
        <f>100*('DADOS (RET)'!F40)</f>
        <v>2.6054185042601845</v>
      </c>
      <c r="G40" s="27">
        <f>100*('DADOS (RET)'!G40)</f>
        <v>-0.60911961435982154</v>
      </c>
      <c r="H40" s="27">
        <f>100*('DADOS (RET)'!H40)</f>
        <v>-0.33886289686776599</v>
      </c>
      <c r="I40" s="32">
        <f>100*('DADOS (RET)'!I40)</f>
        <v>-9.097177820572675</v>
      </c>
      <c r="J40" s="32">
        <f>100*('DADOS (RET)'!J40)</f>
        <v>-1.7239773768362694</v>
      </c>
      <c r="K40" s="32">
        <f>100*('DADOS (RET)'!K40)</f>
        <v>-0.68580226561230395</v>
      </c>
      <c r="L40" s="32">
        <f>100*('DADOS (RET)'!L40)</f>
        <v>-3.1953532133963458E-2</v>
      </c>
      <c r="M40" s="32">
        <f>100*('DADOS (RET)'!M40)</f>
        <v>-5.1956498424816144E-2</v>
      </c>
      <c r="N40" s="12">
        <v>0.45</v>
      </c>
      <c r="O40" s="9">
        <v>0.77</v>
      </c>
      <c r="P40" s="12">
        <f>100*(LN(DADOS!P41/DADOS!P40))</f>
        <v>-3.4838194548733883</v>
      </c>
      <c r="Q40" s="12">
        <f>100*(LN(DADOS!Q41/DADOS!Q40))</f>
        <v>-3.4606826333137595</v>
      </c>
      <c r="R40" s="12">
        <f>100*(LN(DADOS!R41/DADOS!R40))</f>
        <v>-6.8377297444736849</v>
      </c>
      <c r="S40" s="12">
        <f>100*(LN(DADOS!S41/DADOS!S40))</f>
        <v>1.2550313892738736</v>
      </c>
      <c r="T40" s="13">
        <f>(LN(DADOS!T41/DADOS!T40))*100</f>
        <v>-51.082562376599071</v>
      </c>
      <c r="U40" s="13">
        <f>(LN(DADOS!U41/DADOS!U40))*100</f>
        <v>4.1964199099032209</v>
      </c>
      <c r="V40" s="13">
        <f>(LN(DADOS!V41/DADOS!V40))*100</f>
        <v>1.4556297774207454</v>
      </c>
      <c r="W40" s="13">
        <f>(LN(DADOS!W41/DADOS!W40))*100</f>
        <v>-18.457889409560448</v>
      </c>
      <c r="X40" s="13">
        <f>(LN(DADOS!X41/DADOS!X40))*100</f>
        <v>6.6697641831765448</v>
      </c>
      <c r="Y40" s="13">
        <f>(LN(DADOS!Y41/DADOS!Y40))*100</f>
        <v>1.6445163096161299</v>
      </c>
      <c r="Z40" s="13">
        <f>(LN(DADOS!Z41/DADOS!Z40))*100</f>
        <v>0.35644088868939305</v>
      </c>
      <c r="AA40" s="13">
        <f>(LN(DADOS!AA41/DADOS!AA40))*100</f>
        <v>-14.351228162220252</v>
      </c>
      <c r="AB40" s="7">
        <f>DADOS!AB40</f>
        <v>-4.2929481205437758</v>
      </c>
      <c r="AC40" s="7">
        <f t="shared" si="0"/>
        <v>68.111317551441331</v>
      </c>
      <c r="AD40" s="7">
        <f t="shared" si="2"/>
        <v>1.6720208784114532</v>
      </c>
      <c r="AE40" s="7">
        <f t="shared" si="1"/>
        <v>52.538192154019818</v>
      </c>
      <c r="AF40" s="28">
        <f>(LN(DADOS!AF41/DADOS!AF40))*100</f>
        <v>-2.2472855852058515</v>
      </c>
      <c r="AG40" s="28">
        <f>(LN(DADOS!AG41/DADOS!AG40))*100</f>
        <v>-3.6013683395862564</v>
      </c>
      <c r="AH40" s="28">
        <f>(LN(DADOS!AH41/DADOS!AH40))*100</f>
        <v>3.6013683395862675</v>
      </c>
      <c r="AK40" s="30"/>
    </row>
    <row r="41" spans="1:37" x14ac:dyDescent="0.3">
      <c r="A41" s="2">
        <v>40664</v>
      </c>
      <c r="B41" s="27">
        <f>100*('DADOS (RET)'!B41)</f>
        <v>-1.943449422865309</v>
      </c>
      <c r="C41" s="27">
        <f>100*('DADOS (RET)'!C41)</f>
        <v>3.5793294605950434</v>
      </c>
      <c r="D41" s="27">
        <f>100*('DADOS (RET)'!D41)</f>
        <v>0.72083308616208253</v>
      </c>
      <c r="E41" s="27">
        <f>100*('DADOS (RET)'!E41)</f>
        <v>-3.9927203598566794</v>
      </c>
      <c r="F41" s="27">
        <f>100*('DADOS (RET)'!F41)</f>
        <v>-2.1766276481954514</v>
      </c>
      <c r="G41" s="27">
        <f>100*('DADOS (RET)'!G41)</f>
        <v>-2.7290255621925641</v>
      </c>
      <c r="H41" s="27">
        <f>100*('DADOS (RET)'!H41)</f>
        <v>9.8279366044661254E-2</v>
      </c>
      <c r="I41" s="32">
        <f>100*('DADOS (RET)'!I41)</f>
        <v>16.430305129127635</v>
      </c>
      <c r="J41" s="32">
        <f>100*('DADOS (RET)'!J41)</f>
        <v>-0.60888794286515247</v>
      </c>
      <c r="K41" s="32">
        <f>100*('DADOS (RET)'!K41)</f>
        <v>3.6423177810825491E-2</v>
      </c>
      <c r="L41" s="32">
        <f>100*('DADOS (RET)'!L41)</f>
        <v>0.57222640793378154</v>
      </c>
      <c r="M41" s="32">
        <f>100*('DADOS (RET)'!M41)</f>
        <v>0.5223950318365006</v>
      </c>
      <c r="N41" s="12">
        <v>0.43</v>
      </c>
      <c r="O41" s="9">
        <v>0.47</v>
      </c>
      <c r="P41" s="12">
        <f>100*(LN(DADOS!P42/DADOS!P41))</f>
        <v>1.6617837605598114</v>
      </c>
      <c r="Q41" s="12">
        <f>100*(LN(DADOS!Q42/DADOS!Q41))</f>
        <v>0.41862296324258302</v>
      </c>
      <c r="R41" s="12">
        <f>100*(LN(DADOS!R42/DADOS!R41))</f>
        <v>9.3910599449901522</v>
      </c>
      <c r="S41" s="12">
        <f>100*(LN(DADOS!S42/DADOS!S41))</f>
        <v>-7.234281135127123</v>
      </c>
      <c r="T41" s="13">
        <f>(LN(DADOS!T42/DADOS!T41))*100</f>
        <v>-40.546510810816429</v>
      </c>
      <c r="U41" s="13">
        <f>(LN(DADOS!U42/DADOS!U41))*100</f>
        <v>-26.51077504132418</v>
      </c>
      <c r="V41" s="13">
        <f>(LN(DADOS!V42/DADOS!V41))*100</f>
        <v>-8.7537001180443621</v>
      </c>
      <c r="W41" s="13">
        <f>(LN(DADOS!W42/DADOS!W41))*100</f>
        <v>4.6365920557925557</v>
      </c>
      <c r="X41" s="13">
        <f>(LN(DADOS!X42/DADOS!X41))*100</f>
        <v>-8.2461418596147702</v>
      </c>
      <c r="Y41" s="13">
        <f>(LN(DADOS!Y42/DADOS!Y41))*100</f>
        <v>-0.35012679222547188</v>
      </c>
      <c r="Z41" s="13">
        <f>(LN(DADOS!Z42/DADOS!Z41))*100</f>
        <v>-4.6522936873907179</v>
      </c>
      <c r="AA41" s="13">
        <f>(LN(DADOS!AA42/DADOS!AA41))*100</f>
        <v>0.41067819526532812</v>
      </c>
      <c r="AB41" s="7">
        <f>DADOS!AB41</f>
        <v>-4.7815338967120065</v>
      </c>
      <c r="AC41" s="7">
        <f t="shared" si="0"/>
        <v>-520.04996354367199</v>
      </c>
      <c r="AD41" s="7">
        <f t="shared" si="2"/>
        <v>1.1312829747016531</v>
      </c>
      <c r="AE41" s="7">
        <f t="shared" si="1"/>
        <v>31.792810692772065</v>
      </c>
      <c r="AF41" s="28">
        <f>(LN(DADOS!AF42/DADOS!AF41))*100</f>
        <v>-3.4685557987890103</v>
      </c>
      <c r="AG41" s="28">
        <f>(LN(DADOS!AG42/DADOS!AG41))*100</f>
        <v>0.31779705738141834</v>
      </c>
      <c r="AH41" s="28">
        <f>(LN(DADOS!AH42/DADOS!AH41))*100</f>
        <v>-0.31779705738142711</v>
      </c>
      <c r="AK41" s="30"/>
    </row>
    <row r="42" spans="1:37" x14ac:dyDescent="0.3">
      <c r="A42" s="2">
        <v>40695</v>
      </c>
      <c r="B42" s="27">
        <f>100*('DADOS (RET)'!B42)</f>
        <v>0.51063940745740555</v>
      </c>
      <c r="C42" s="27">
        <f>100*('DADOS (RET)'!C42)</f>
        <v>-8.0732362873284949</v>
      </c>
      <c r="D42" s="27">
        <f>100*('DADOS (RET)'!D42)</f>
        <v>0.92871650349220325</v>
      </c>
      <c r="E42" s="27">
        <f>100*('DADOS (RET)'!E42)</f>
        <v>-6.3378652459309448</v>
      </c>
      <c r="F42" s="27">
        <f>100*('DADOS (RET)'!F42)</f>
        <v>-0.98280889362626511</v>
      </c>
      <c r="G42" s="27">
        <f>100*('DADOS (RET)'!G42)</f>
        <v>-4.1566246029821974</v>
      </c>
      <c r="H42" s="27">
        <f>100*('DADOS (RET)'!H42)</f>
        <v>1.1971710509051234</v>
      </c>
      <c r="I42" s="32">
        <f>100*('DADOS (RET)'!I42)</f>
        <v>-4.124295853404913</v>
      </c>
      <c r="J42" s="32">
        <f>100*('DADOS (RET)'!J42)</f>
        <v>0.83410896791457756</v>
      </c>
      <c r="K42" s="32">
        <f>100*('DADOS (RET)'!K42)</f>
        <v>0.5411221169235001</v>
      </c>
      <c r="L42" s="32">
        <f>100*('DADOS (RET)'!L42)</f>
        <v>0.1914045267466018</v>
      </c>
      <c r="M42" s="32">
        <f>100*('DADOS (RET)'!M42)</f>
        <v>0.11709363213254806</v>
      </c>
      <c r="N42" s="12">
        <v>-0.18</v>
      </c>
      <c r="O42" s="9">
        <v>0.15</v>
      </c>
      <c r="P42" s="12">
        <f>100*(LN(DADOS!P43/DADOS!P42))</f>
        <v>-1.4266359933091974</v>
      </c>
      <c r="Q42" s="12">
        <f>100*(LN(DADOS!Q43/DADOS!Q42))</f>
        <v>-1.1970852916182442</v>
      </c>
      <c r="R42" s="12">
        <f>100*(LN(DADOS!R43/DADOS!R42))</f>
        <v>-4.0977624432638322</v>
      </c>
      <c r="S42" s="12">
        <f>100*(LN(DADOS!S43/DADOS!S42))</f>
        <v>-5.0564761501001501</v>
      </c>
      <c r="T42" s="13">
        <f>(LN(DADOS!T43/DADOS!T42))*100</f>
        <v>0</v>
      </c>
      <c r="U42" s="13">
        <f>(LN(DADOS!U43/DADOS!U42))*100</f>
        <v>-31.177962403084162</v>
      </c>
      <c r="V42" s="13">
        <f>(LN(DADOS!V43/DADOS!V42))*100</f>
        <v>-5.5119299221079556</v>
      </c>
      <c r="W42" s="13">
        <f>(LN(DADOS!W43/DADOS!W42))*100</f>
        <v>6.6962764749077488</v>
      </c>
      <c r="X42" s="13">
        <f>(LN(DADOS!X43/DADOS!X42))*100</f>
        <v>-5.1018046208033514</v>
      </c>
      <c r="Y42" s="13">
        <f>(LN(DADOS!Y43/DADOS!Y42))*100</f>
        <v>-7.797271350212677E-2</v>
      </c>
      <c r="Z42" s="13">
        <f>(LN(DADOS!Z43/DADOS!Z42))*100</f>
        <v>0.52560854291740267</v>
      </c>
      <c r="AA42" s="13">
        <f>(LN(DADOS!AA43/DADOS!AA42))*100</f>
        <v>-2.9108084158070655</v>
      </c>
      <c r="AB42" s="7">
        <f>DADOS!AB42</f>
        <v>-0.90810244306220422</v>
      </c>
      <c r="AC42" s="7">
        <f t="shared" si="0"/>
        <v>39.791334037493591</v>
      </c>
      <c r="AD42" s="7">
        <f t="shared" si="2"/>
        <v>-0.71701533578202947</v>
      </c>
      <c r="AE42" s="7">
        <f t="shared" si="1"/>
        <v>-5.5119299221079556</v>
      </c>
      <c r="AF42" s="28">
        <f>(LN(DADOS!AF43/DADOS!AF42))*100</f>
        <v>2.3256862164267185</v>
      </c>
      <c r="AG42" s="28">
        <f>(LN(DADOS!AG43/DADOS!AG42))*100</f>
        <v>-1.5318954626792307</v>
      </c>
      <c r="AH42" s="28">
        <f>(LN(DADOS!AH43/DADOS!AH42))*100</f>
        <v>1.5318954626792229</v>
      </c>
      <c r="AK42" s="30"/>
    </row>
    <row r="43" spans="1:37" x14ac:dyDescent="0.3">
      <c r="A43" s="2">
        <v>40725</v>
      </c>
      <c r="B43" s="27">
        <f>100*('DADOS (RET)'!B43)</f>
        <v>-8.7474518642061287</v>
      </c>
      <c r="C43" s="27">
        <f>100*('DADOS (RET)'!C43)</f>
        <v>-4.5879605750693662</v>
      </c>
      <c r="D43" s="27">
        <f>100*('DADOS (RET)'!D43)</f>
        <v>-2.049252039011745</v>
      </c>
      <c r="E43" s="27">
        <f>100*('DADOS (RET)'!E43)</f>
        <v>-9.959549498191306</v>
      </c>
      <c r="F43" s="27">
        <f>100*('DADOS (RET)'!F43)</f>
        <v>-6.1087691979838148</v>
      </c>
      <c r="G43" s="27">
        <f>100*('DADOS (RET)'!G43)</f>
        <v>-8.7922928643778668</v>
      </c>
      <c r="H43" s="27">
        <f>100*('DADOS (RET)'!H43)</f>
        <v>-3.4812444606116211</v>
      </c>
      <c r="I43" s="32">
        <f>100*('DADOS (RET)'!I43)</f>
        <v>2.0834086902842053</v>
      </c>
      <c r="J43" s="32">
        <f>100*('DADOS (RET)'!J43)</f>
        <v>-0.23247856734986017</v>
      </c>
      <c r="K43" s="32">
        <f>100*('DADOS (RET)'!K43)</f>
        <v>-0.58980971611135746</v>
      </c>
      <c r="L43" s="32">
        <f>100*('DADOS (RET)'!L43)</f>
        <v>-0.38780315072478833</v>
      </c>
      <c r="M43" s="32">
        <f>100*('DADOS (RET)'!M43)</f>
        <v>0.6887099119745117</v>
      </c>
      <c r="N43" s="12">
        <v>-0.12</v>
      </c>
      <c r="O43" s="9">
        <v>0.16</v>
      </c>
      <c r="P43" s="12">
        <f>100*(LN(DADOS!P44/DADOS!P43))</f>
        <v>-0.86028003850555401</v>
      </c>
      <c r="Q43" s="12">
        <f>100*(LN(DADOS!Q44/DADOS!Q43))</f>
        <v>-0.30794917516565201</v>
      </c>
      <c r="R43" s="12">
        <f>100*(LN(DADOS!R44/DADOS!R43))</f>
        <v>3.1596692598872607</v>
      </c>
      <c r="S43" s="12">
        <f>100*(LN(DADOS!S44/DADOS!S43))</f>
        <v>3.2451672502006845</v>
      </c>
      <c r="T43" s="13">
        <f>(LN(DADOS!T44/DADOS!T43))*100</f>
        <v>0</v>
      </c>
      <c r="U43" s="13">
        <f>(LN(DADOS!U44/DADOS!U43))*100</f>
        <v>0</v>
      </c>
      <c r="V43" s="13">
        <f>(LN(DADOS!V44/DADOS!V43))*100</f>
        <v>0</v>
      </c>
      <c r="W43" s="13">
        <f>(LN(DADOS!W44/DADOS!W43))*100</f>
        <v>42.425438762853688</v>
      </c>
      <c r="X43" s="13">
        <f>(LN(DADOS!X44/DADOS!X43))*100</f>
        <v>0.93033542631864641</v>
      </c>
      <c r="Y43" s="13">
        <f>(LN(DADOS!Y44/DADOS!Y43))*100</f>
        <v>0.19481790693228748</v>
      </c>
      <c r="Z43" s="13">
        <f>(LN(DADOS!Z44/DADOS!Z43))*100</f>
        <v>-1.2544794447305607</v>
      </c>
      <c r="AA43" s="13">
        <f>(LN(DADOS!AA44/DADOS!AA43))*100</f>
        <v>12.105942520092993</v>
      </c>
      <c r="AB43" s="7">
        <f>DADOS!AB43</f>
        <v>2.9250754988036203</v>
      </c>
      <c r="AC43" s="7">
        <f t="shared" si="0"/>
        <v>-27.385580667049574</v>
      </c>
      <c r="AD43" s="7">
        <f t="shared" si="2"/>
        <v>0.92118847932437187</v>
      </c>
      <c r="AE43" s="7">
        <f t="shared" si="1"/>
        <v>0</v>
      </c>
      <c r="AF43" s="28">
        <f>(LN(DADOS!AF44/DADOS!AF43))*100</f>
        <v>1.142869582362285</v>
      </c>
      <c r="AG43" s="28">
        <f>(LN(DADOS!AG44/DADOS!AG43))*100</f>
        <v>-0.2200567986815006</v>
      </c>
      <c r="AH43" s="28">
        <f>(LN(DADOS!AH44/DADOS!AH43))*100</f>
        <v>0.22005679868150052</v>
      </c>
      <c r="AK43" s="30"/>
    </row>
    <row r="44" spans="1:37" x14ac:dyDescent="0.3">
      <c r="A44" s="2">
        <v>40756</v>
      </c>
      <c r="B44" s="27">
        <f>100*('DADOS (RET)'!B44)</f>
        <v>-3.041463469893384</v>
      </c>
      <c r="C44" s="27">
        <f>100*('DADOS (RET)'!C44)</f>
        <v>0.35149421074445919</v>
      </c>
      <c r="D44" s="27">
        <f>100*('DADOS (RET)'!D44)</f>
        <v>-4.3990581584601482</v>
      </c>
      <c r="E44" s="27">
        <f>100*('DADOS (RET)'!E44)</f>
        <v>-3.5925068372546587</v>
      </c>
      <c r="F44" s="27">
        <f>100*('DADOS (RET)'!F44)</f>
        <v>4.6162041763162414</v>
      </c>
      <c r="G44" s="27">
        <f>100*('DADOS (RET)'!G44)</f>
        <v>3.4355571057454708</v>
      </c>
      <c r="H44" s="27">
        <f>100*('DADOS (RET)'!H44)</f>
        <v>-4.0870128139190598</v>
      </c>
      <c r="I44" s="32">
        <f>100*('DADOS (RET)'!I44)</f>
        <v>9.8117855958523421</v>
      </c>
      <c r="J44" s="32">
        <f>100*('DADOS (RET)'!J44)</f>
        <v>-1.0884860446465001</v>
      </c>
      <c r="K44" s="32">
        <f>100*('DADOS (RET)'!K44)</f>
        <v>-1.5605957036937266</v>
      </c>
      <c r="L44" s="32">
        <f>100*('DADOS (RET)'!L44)</f>
        <v>-3.5731037994926265</v>
      </c>
      <c r="M44" s="32">
        <f>100*('DADOS (RET)'!M44)</f>
        <v>-7.0635426138343709</v>
      </c>
      <c r="N44" s="12">
        <v>0.44</v>
      </c>
      <c r="O44" s="9">
        <v>0.37</v>
      </c>
      <c r="P44" s="12">
        <f>100*(LN(DADOS!P45/DADOS!P44))</f>
        <v>2.3005353712978409</v>
      </c>
      <c r="Q44" s="12">
        <f>100*(LN(DADOS!Q45/DADOS!Q44))</f>
        <v>1.9660248319643949</v>
      </c>
      <c r="R44" s="12">
        <f>100*(LN(DADOS!R45/DADOS!R44))</f>
        <v>4.3344728693245962</v>
      </c>
      <c r="S44" s="12">
        <f>100*(LN(DADOS!S45/DADOS!S44))</f>
        <v>-3.6157668096324294</v>
      </c>
      <c r="T44" s="13">
        <f>(LN(DADOS!T45/DADOS!T44))*100</f>
        <v>-69.314718055994533</v>
      </c>
      <c r="U44" s="13">
        <f>(LN(DADOS!U45/DADOS!U44))*100</f>
        <v>-57.807785077515803</v>
      </c>
      <c r="V44" s="13">
        <f>(LN(DADOS!V45/DADOS!V44))*100</f>
        <v>-26.57031657330058</v>
      </c>
      <c r="W44" s="13">
        <f>(LN(DADOS!W45/DADOS!W44))*100</f>
        <v>22.496367605995712</v>
      </c>
      <c r="X44" s="13">
        <f>(LN(DADOS!X45/DADOS!X44))*100</f>
        <v>-11.849066326794787</v>
      </c>
      <c r="Y44" s="13">
        <f>(LN(DADOS!Y45/DADOS!Y44))*100</f>
        <v>-0.15582395050135323</v>
      </c>
      <c r="Z44" s="13">
        <f>(LN(DADOS!Z45/DADOS!Z44))*100</f>
        <v>0.10999321739156426</v>
      </c>
      <c r="AA44" s="13">
        <f>(LN(DADOS!AA45/DADOS!AA44))*100</f>
        <v>2.2182055525974702</v>
      </c>
      <c r="AB44" s="7">
        <f>DADOS!AB44</f>
        <v>3.4130135627647444</v>
      </c>
      <c r="AC44" s="7">
        <f t="shared" si="0"/>
        <v>-214.52270622904101</v>
      </c>
      <c r="AD44" s="7">
        <f t="shared" si="2"/>
        <v>-5.9750565691878705</v>
      </c>
      <c r="AE44" s="7">
        <f t="shared" si="1"/>
        <v>42.744401482693952</v>
      </c>
      <c r="AF44" s="28">
        <f>(LN(DADOS!AF45/DADOS!AF44))*100</f>
        <v>2.2472855852058577</v>
      </c>
      <c r="AG44" s="28">
        <f>(LN(DADOS!AG45/DADOS!AG44))*100</f>
        <v>1.8038105740819266</v>
      </c>
      <c r="AH44" s="28">
        <f>(LN(DADOS!AH45/DADOS!AH44))*100</f>
        <v>-1.8038105740819408</v>
      </c>
      <c r="AK44" s="30"/>
    </row>
    <row r="45" spans="1:37" x14ac:dyDescent="0.3">
      <c r="A45" s="2">
        <v>40787</v>
      </c>
      <c r="B45" s="27">
        <f>100*('DADOS (RET)'!B45)</f>
        <v>-2.4167440106887104</v>
      </c>
      <c r="C45" s="27">
        <f>100*('DADOS (RET)'!C45)</f>
        <v>-15.259244032224458</v>
      </c>
      <c r="D45" s="27">
        <f>100*('DADOS (RET)'!D45)</f>
        <v>-1.3748989013271957</v>
      </c>
      <c r="E45" s="27">
        <f>100*('DADOS (RET)'!E45)</f>
        <v>-6.7098333503169671</v>
      </c>
      <c r="F45" s="27">
        <f>100*('DADOS (RET)'!F45)</f>
        <v>-6.3369613932589264</v>
      </c>
      <c r="G45" s="27">
        <f>100*('DADOS (RET)'!G45)</f>
        <v>-6.5200515491621616</v>
      </c>
      <c r="H45" s="27">
        <f>100*('DADOS (RET)'!H45)</f>
        <v>-2.3129454693770195</v>
      </c>
      <c r="I45" s="32">
        <f>100*('DADOS (RET)'!I45)</f>
        <v>-12.953405219190243</v>
      </c>
      <c r="J45" s="32">
        <f>100*('DADOS (RET)'!J45)</f>
        <v>-4.8011581136462391</v>
      </c>
      <c r="K45" s="32">
        <f>100*('DADOS (RET)'!K45)</f>
        <v>-5.7030282904742391</v>
      </c>
      <c r="L45" s="32">
        <f>100*('DADOS (RET)'!L45)</f>
        <v>-6.2183753429286899</v>
      </c>
      <c r="M45" s="32">
        <f>100*('DADOS (RET)'!M45)</f>
        <v>-4.402365486250102</v>
      </c>
      <c r="N45" s="12">
        <v>0.65</v>
      </c>
      <c r="O45" s="9">
        <v>0.53</v>
      </c>
      <c r="P45" s="12">
        <f>100*(LN(DADOS!P46/DADOS!P45))</f>
        <v>6.1913534544958999</v>
      </c>
      <c r="Q45" s="12">
        <f>100*(LN(DADOS!Q46/DADOS!Q45))</f>
        <v>15.5589736054879</v>
      </c>
      <c r="R45" s="12">
        <f>100*(LN(DADOS!R46/DADOS!R45))</f>
        <v>-5.5673002426241638</v>
      </c>
      <c r="S45" s="12">
        <f>100*(LN(DADOS!S46/DADOS!S45))</f>
        <v>3.5187337734689574</v>
      </c>
      <c r="T45" s="13">
        <f>(LN(DADOS!T46/DADOS!T45))*100</f>
        <v>-69.314718055994533</v>
      </c>
      <c r="U45" s="13">
        <f>(LN(DADOS!U46/DADOS!U45))*100</f>
        <v>-9.097177820572675</v>
      </c>
      <c r="V45" s="13">
        <f>(LN(DADOS!V46/DADOS!V45))*100</f>
        <v>-14.981227822866011</v>
      </c>
      <c r="W45" s="13">
        <f>(LN(DADOS!W46/DADOS!W45))*100</f>
        <v>30.647961841928328</v>
      </c>
      <c r="X45" s="13">
        <f>(LN(DADOS!X46/DADOS!X45))*100</f>
        <v>-0.83750634930370216</v>
      </c>
      <c r="Y45" s="13">
        <f>(LN(DADOS!Y46/DADOS!Y45))*100</f>
        <v>0.15582395050136236</v>
      </c>
      <c r="Z45" s="13">
        <f>(LN(DADOS!Z46/DADOS!Z45))*100</f>
        <v>0.41945016810223607</v>
      </c>
      <c r="AA45" s="13">
        <f>(LN(DADOS!AA46/DADOS!AA45))*100</f>
        <v>5.85793011184838</v>
      </c>
      <c r="AB45" s="7">
        <f>DADOS!AB45</f>
        <v>0.93852230174469575</v>
      </c>
      <c r="AC45" s="7">
        <f t="shared" si="0"/>
        <v>76.673264240787802</v>
      </c>
      <c r="AD45" s="7">
        <f t="shared" si="2"/>
        <v>0.39879262739613708</v>
      </c>
      <c r="AE45" s="7">
        <f t="shared" si="1"/>
        <v>54.333490233128522</v>
      </c>
      <c r="AF45" s="28">
        <f>(LN(DADOS!AF46/DADOS!AF45))*100</f>
        <v>-5.7158413839948636</v>
      </c>
      <c r="AG45" s="28">
        <f>(LN(DADOS!AG46/DADOS!AG45))*100</f>
        <v>14.169993773099495</v>
      </c>
      <c r="AH45" s="28">
        <f>(LN(DADOS!AH46/DADOS!AH45))*100</f>
        <v>-14.169993773099485</v>
      </c>
      <c r="AK45" s="30"/>
    </row>
    <row r="46" spans="1:37" x14ac:dyDescent="0.3">
      <c r="A46" s="2">
        <v>40817</v>
      </c>
      <c r="B46" s="27">
        <f>100*('DADOS (RET)'!B46)</f>
        <v>10.2813242800118</v>
      </c>
      <c r="C46" s="27">
        <f>100*('DADOS (RET)'!C46)</f>
        <v>11.808574490646254</v>
      </c>
      <c r="D46" s="27">
        <f>100*('DADOS (RET)'!D46)</f>
        <v>3.6956929592714709</v>
      </c>
      <c r="E46" s="27">
        <f>100*('DADOS (RET)'!E46)</f>
        <v>9.2150619513956347</v>
      </c>
      <c r="F46" s="27">
        <f>100*('DADOS (RET)'!F46)</f>
        <v>7.7059933541272274</v>
      </c>
      <c r="G46" s="27">
        <f>100*('DADOS (RET)'!G46)</f>
        <v>10.320455971732134</v>
      </c>
      <c r="H46" s="27">
        <f>100*('DADOS (RET)'!H46)</f>
        <v>5.1211189210772954</v>
      </c>
      <c r="I46" s="32">
        <f>100*('DADOS (RET)'!I46)</f>
        <v>-6.5957967791797394</v>
      </c>
      <c r="J46" s="32">
        <f>100*('DADOS (RET)'!J46)</f>
        <v>0.91925045066055233</v>
      </c>
      <c r="K46" s="32">
        <f>100*('DADOS (RET)'!K46)</f>
        <v>2.7602530318460983</v>
      </c>
      <c r="L46" s="32">
        <f>100*('DADOS (RET)'!L46)</f>
        <v>5.9699357505062256</v>
      </c>
      <c r="M46" s="32">
        <f>100*('DADOS (RET)'!M46)</f>
        <v>7.907051189015557</v>
      </c>
      <c r="N46" s="12">
        <v>0.53</v>
      </c>
      <c r="O46" s="9">
        <v>0.43</v>
      </c>
      <c r="P46" s="12">
        <f>100*(LN(DADOS!P47/DADOS!P46))</f>
        <v>0.12792633188898644</v>
      </c>
      <c r="Q46" s="12">
        <f>100*(LN(DADOS!Q47/DADOS!Q46))</f>
        <v>-9.3720632759864912</v>
      </c>
      <c r="R46" s="12">
        <f>100*(LN(DADOS!R47/DADOS!R46))</f>
        <v>1.4211513460960548</v>
      </c>
      <c r="S46" s="12">
        <f>100*(LN(DADOS!S47/DADOS!S46))</f>
        <v>-6.9414352063736873</v>
      </c>
      <c r="T46" s="13">
        <f>(LN(DADOS!T47/DADOS!T46))*100</f>
        <v>69.314718055994533</v>
      </c>
      <c r="U46" s="13">
        <f>(LN(DADOS!U47/DADOS!U46))*100</f>
        <v>28.7682072451781</v>
      </c>
      <c r="V46" s="13">
        <f>(LN(DADOS!V47/DADOS!V46))*100</f>
        <v>8.237099743312756</v>
      </c>
      <c r="W46" s="13">
        <f>(LN(DADOS!W47/DADOS!W46))*100</f>
        <v>-36.040629155159046</v>
      </c>
      <c r="X46" s="13">
        <f>(LN(DADOS!X47/DADOS!X46))*100</f>
        <v>0.93013110989136283</v>
      </c>
      <c r="Y46" s="13">
        <f>(LN(DADOS!Y47/DADOS!Y46))*100</f>
        <v>-0.66393526452029994</v>
      </c>
      <c r="Z46" s="13">
        <f>(LN(DADOS!Z47/DADOS!Z46))*100</f>
        <v>-0.93162348130469286</v>
      </c>
      <c r="AA46" s="13">
        <f>(LN(DADOS!AA47/DADOS!AA46))*100</f>
        <v>-4.2259809289882728</v>
      </c>
      <c r="AB46" s="7">
        <f>DADOS!AB46</f>
        <v>-0.7487086851492295</v>
      </c>
      <c r="AC46" s="7">
        <f t="shared" si="0"/>
        <v>63.811270002642011</v>
      </c>
      <c r="AD46" s="7">
        <f t="shared" si="2"/>
        <v>6.9878007383550047</v>
      </c>
      <c r="AE46" s="7">
        <f t="shared" si="1"/>
        <v>-61.077618312681778</v>
      </c>
      <c r="AF46" s="28">
        <f>(LN(DADOS!AF47/DADOS!AF46))*100</f>
        <v>-7.3203404023294931</v>
      </c>
      <c r="AG46" s="28">
        <f>(LN(DADOS!AG47/DADOS!AG46))*100</f>
        <v>-10.365092045134686</v>
      </c>
      <c r="AH46" s="28">
        <f>(LN(DADOS!AH47/DADOS!AH46))*100</f>
        <v>10.365092045134681</v>
      </c>
      <c r="AK46" s="30"/>
    </row>
    <row r="47" spans="1:37" x14ac:dyDescent="0.3">
      <c r="A47" s="2">
        <v>40848</v>
      </c>
      <c r="B47" s="27">
        <f>100*('DADOS (RET)'!B47)</f>
        <v>-2.0214719257387839</v>
      </c>
      <c r="C47" s="27">
        <f>100*('DADOS (RET)'!C47)</f>
        <v>-4.2033381706552193</v>
      </c>
      <c r="D47" s="27">
        <f>100*('DADOS (RET)'!D47)</f>
        <v>3.1920868750742981</v>
      </c>
      <c r="E47" s="27">
        <f>100*('DADOS (RET)'!E47)</f>
        <v>-9.6576804419517774</v>
      </c>
      <c r="F47" s="27">
        <f>100*('DADOS (RET)'!F47)</f>
        <v>1.5333020418831125</v>
      </c>
      <c r="G47" s="27">
        <f>100*('DADOS (RET)'!G47)</f>
        <v>-2.3755584199415729</v>
      </c>
      <c r="H47" s="27">
        <f>100*('DADOS (RET)'!H47)</f>
        <v>4.3501708210557064</v>
      </c>
      <c r="I47" s="32">
        <f>100*('DADOS (RET)'!I47)</f>
        <v>-2.298951822469872</v>
      </c>
      <c r="J47" s="32">
        <f>100*('DADOS (RET)'!J47)</f>
        <v>1.7918474492122174</v>
      </c>
      <c r="K47" s="32">
        <f>100*('DADOS (RET)'!K47)</f>
        <v>0.82593795065728848</v>
      </c>
      <c r="L47" s="32">
        <f>100*('DADOS (RET)'!L47)</f>
        <v>-0.44321177754255592</v>
      </c>
      <c r="M47" s="32">
        <f>100*('DADOS (RET)'!M47)</f>
        <v>-1.577559079825444</v>
      </c>
      <c r="N47" s="12">
        <v>0.5</v>
      </c>
      <c r="O47" s="9">
        <v>0.52</v>
      </c>
      <c r="P47" s="12">
        <f>100*(LN(DADOS!P48/DADOS!P47))</f>
        <v>-0.20476075748991621</v>
      </c>
      <c r="Q47" s="12">
        <f>100*(LN(DADOS!Q48/DADOS!Q47))</f>
        <v>6.9983398421674501</v>
      </c>
      <c r="R47" s="12">
        <f>100*(LN(DADOS!R48/DADOS!R47))</f>
        <v>-1.9953156028635677</v>
      </c>
      <c r="S47" s="12">
        <f>100*(LN(DADOS!S48/DADOS!S47))</f>
        <v>0.31966781796929261</v>
      </c>
      <c r="T47" s="13">
        <f>(LN(DADOS!T48/DADOS!T47))*100</f>
        <v>-69.314718055994533</v>
      </c>
      <c r="U47" s="13">
        <f>(LN(DADOS!U48/DADOS!U47))*100</f>
        <v>-11.332868530700324</v>
      </c>
      <c r="V47" s="13">
        <f>(LN(DADOS!V48/DADOS!V47))*100</f>
        <v>-6.733312006858708</v>
      </c>
      <c r="W47" s="13">
        <f>(LN(DADOS!W48/DADOS!W47))*100</f>
        <v>-7.4827137952427316</v>
      </c>
      <c r="X47" s="13">
        <f>(LN(DADOS!X48/DADOS!X47))*100</f>
        <v>11.777017697966963</v>
      </c>
      <c r="Y47" s="13">
        <f>(LN(DADOS!Y48/DADOS!Y47))*100</f>
        <v>-2.4996342097088413</v>
      </c>
      <c r="Z47" s="13">
        <f>(LN(DADOS!Z48/DADOS!Z47))*100</f>
        <v>3.6379250956201705</v>
      </c>
      <c r="AA47" s="13">
        <f>(LN(DADOS!AA48/DADOS!AA47))*100</f>
        <v>-0.54102927282474322</v>
      </c>
      <c r="AB47" s="7">
        <f>DADOS!AB47</f>
        <v>0.27619980591812165</v>
      </c>
      <c r="AC47" s="7">
        <f t="shared" si="0"/>
        <v>22.77562086393927</v>
      </c>
      <c r="AD47" s="7">
        <f t="shared" si="2"/>
        <v>-3.3694065290376614</v>
      </c>
      <c r="AE47" s="7">
        <f t="shared" si="1"/>
        <v>62.581406049135822</v>
      </c>
      <c r="AF47" s="28">
        <f>(LN(DADOS!AF48/DADOS!AF47))*100</f>
        <v>-5.1959738930711108</v>
      </c>
      <c r="AG47" s="28">
        <f>(LN(DADOS!AG48/DADOS!AG47))*100</f>
        <v>6.114124118965119</v>
      </c>
      <c r="AH47" s="28">
        <f>(LN(DADOS!AH48/DADOS!AH47))*100</f>
        <v>-6.1141241189650994</v>
      </c>
      <c r="AK47" s="30"/>
    </row>
    <row r="48" spans="1:37" x14ac:dyDescent="0.3">
      <c r="A48" s="2">
        <v>40878</v>
      </c>
      <c r="B48" s="27">
        <f>100*('DADOS (RET)'!B48)</f>
        <v>4.0605754925942978</v>
      </c>
      <c r="C48" s="27">
        <f>100*('DADOS (RET)'!C48)</f>
        <v>-5.5822408297206367</v>
      </c>
      <c r="D48" s="27">
        <f>100*('DADOS (RET)'!D48)</f>
        <v>9.0437515300641866</v>
      </c>
      <c r="E48" s="27">
        <f>100*('DADOS (RET)'!E48)</f>
        <v>0.88328649985086638</v>
      </c>
      <c r="F48" s="27">
        <f>100*('DADOS (RET)'!F48)</f>
        <v>2.99782640958672</v>
      </c>
      <c r="G48" s="27">
        <f>100*('DADOS (RET)'!G48)</f>
        <v>2.282027625905716</v>
      </c>
      <c r="H48" s="27">
        <f>100*('DADOS (RET)'!H48)</f>
        <v>9.2999140167799599</v>
      </c>
      <c r="I48" s="32">
        <f>100*('DADOS (RET)'!I48)</f>
        <v>4.5462374076757417</v>
      </c>
      <c r="J48" s="32">
        <f>100*('DADOS (RET)'!J48)</f>
        <v>-0.63731772581809132</v>
      </c>
      <c r="K48" s="32">
        <f>100*('DADOS (RET)'!K48)</f>
        <v>0.11246092793169593</v>
      </c>
      <c r="L48" s="32">
        <f>100*('DADOS (RET)'!L48)</f>
        <v>1.4753381608312295</v>
      </c>
      <c r="M48" s="32">
        <f>100*('DADOS (RET)'!M48)</f>
        <v>3.5771063349866647</v>
      </c>
      <c r="N48" s="12">
        <v>-0.12</v>
      </c>
      <c r="O48" s="9">
        <v>0.5</v>
      </c>
      <c r="P48" s="12">
        <f>100*(LN(DADOS!P49/DADOS!P48))</f>
        <v>1.6894653984553147</v>
      </c>
      <c r="Q48" s="12">
        <f>100*(LN(DADOS!Q49/DADOS!Q48))</f>
        <v>3.5211275827541391</v>
      </c>
      <c r="R48" s="12">
        <f>100*(LN(DADOS!R49/DADOS!R48))</f>
        <v>-8.5093830860358022</v>
      </c>
      <c r="S48" s="12">
        <f>100*(LN(DADOS!S49/DADOS!S48))</f>
        <v>-1.9741989224068839</v>
      </c>
      <c r="T48" s="13">
        <f>(LN(DADOS!T49/DADOS!T48))*100</f>
        <v>0</v>
      </c>
      <c r="U48" s="13">
        <f>(LN(DADOS!U49/DADOS!U48))*100</f>
        <v>3.9220713153281328</v>
      </c>
      <c r="V48" s="13">
        <f>(LN(DADOS!V49/DADOS!V48))*100</f>
        <v>-1.5037877364540446</v>
      </c>
      <c r="W48" s="13">
        <f>(LN(DADOS!W49/DADOS!W48))*100</f>
        <v>-17.229999833293579</v>
      </c>
      <c r="X48" s="13">
        <f>(LN(DADOS!X49/DADOS!X48))*100</f>
        <v>1.3893368844370093</v>
      </c>
      <c r="Y48" s="13">
        <f>(LN(DADOS!Y49/DADOS!Y48))*100</f>
        <v>1.2774624820327738</v>
      </c>
      <c r="Z48" s="13">
        <f>(LN(DADOS!Z49/DADOS!Z48))*100</f>
        <v>2.3109165777336722</v>
      </c>
      <c r="AA48" s="13">
        <f>(LN(DADOS!AA49/DADOS!AA48))*100</f>
        <v>-3.3091254626328328</v>
      </c>
      <c r="AB48" s="7">
        <f>DADOS!AB48</f>
        <v>-0.89159387145586599</v>
      </c>
      <c r="AC48" s="7">
        <f t="shared" si="0"/>
        <v>-66.9136696507382</v>
      </c>
      <c r="AD48" s="7">
        <f t="shared" si="2"/>
        <v>4.2144240608047561</v>
      </c>
      <c r="AE48" s="7">
        <f t="shared" si="1"/>
        <v>-1.5037877364540446</v>
      </c>
      <c r="AF48" s="28">
        <f>(LN(DADOS!AF49/DADOS!AF48))*100</f>
        <v>-8.3381608939051013</v>
      </c>
      <c r="AG48" s="28">
        <f>(LN(DADOS!AG49/DADOS!AG48))*100</f>
        <v>2.7058804370547698</v>
      </c>
      <c r="AH48" s="28">
        <f>(LN(DADOS!AH49/DADOS!AH48))*100</f>
        <v>-2.7058804370547853</v>
      </c>
      <c r="AK48" s="30"/>
    </row>
    <row r="49" spans="1:37" x14ac:dyDescent="0.3">
      <c r="A49" s="2">
        <v>40909</v>
      </c>
      <c r="B49" s="27">
        <f>100*('DADOS (RET)'!B49)</f>
        <v>5.7158413839948619</v>
      </c>
      <c r="C49" s="27">
        <f>100*('DADOS (RET)'!C49)</f>
        <v>11.108508697225592</v>
      </c>
      <c r="D49" s="27">
        <f>100*('DADOS (RET)'!D49)</f>
        <v>-0.60897032630139714</v>
      </c>
      <c r="E49" s="27">
        <f>100*('DADOS (RET)'!E49)</f>
        <v>13.549240827433479</v>
      </c>
      <c r="F49" s="27">
        <f>100*('DADOS (RET)'!F49)</f>
        <v>4.6170923941072637</v>
      </c>
      <c r="G49" s="27">
        <f>100*('DADOS (RET)'!G49)</f>
        <v>6.2079167527429169</v>
      </c>
      <c r="H49" s="27">
        <f>100*('DADOS (RET)'!H49)</f>
        <v>1.6200151797192424</v>
      </c>
      <c r="I49" s="32">
        <f>100*('DADOS (RET)'!I49)</f>
        <v>-1.1173300598125189</v>
      </c>
      <c r="J49" s="32">
        <f>100*('DADOS (RET)'!J49)</f>
        <v>-0.59743604010780604</v>
      </c>
      <c r="K49" s="32">
        <f>100*('DADOS (RET)'!K49)</f>
        <v>0.18634228356079996</v>
      </c>
      <c r="L49" s="32">
        <f>100*('DADOS (RET)'!L49)</f>
        <v>0.70556319729372818</v>
      </c>
      <c r="M49" s="32">
        <f>100*('DADOS (RET)'!M49)</f>
        <v>0.9640044311047089</v>
      </c>
      <c r="N49" s="12">
        <v>0.25</v>
      </c>
      <c r="O49" s="9">
        <v>0.56000000000000005</v>
      </c>
      <c r="P49" s="12">
        <f>100*(LN(DADOS!P50/DADOS!P49))</f>
        <v>-3.3819029269715508</v>
      </c>
      <c r="Q49" s="12">
        <f>100*(LN(DADOS!Q50/DADOS!Q49))</f>
        <v>-7.56674970610411</v>
      </c>
      <c r="R49" s="12">
        <f>100*(LN(DADOS!R50/DADOS!R49))</f>
        <v>-7.5958409143374785</v>
      </c>
      <c r="S49" s="12">
        <f>100*(LN(DADOS!S50/DADOS!S49))</f>
        <v>2.9271164801810334</v>
      </c>
      <c r="T49" s="13">
        <f>(LN(DADOS!T50/DADOS!T49))*100</f>
        <v>109.86122886681098</v>
      </c>
      <c r="U49" s="13">
        <f>(LN(DADOS!U50/DADOS!U49))*100</f>
        <v>-8.0042707673536491</v>
      </c>
      <c r="V49" s="13">
        <f>(LN(DADOS!V50/DADOS!V49))*100</f>
        <v>-0.50633019565467619</v>
      </c>
      <c r="W49" s="13">
        <f>(LN(DADOS!W50/DADOS!W49))*100</f>
        <v>-18.540322333136253</v>
      </c>
      <c r="X49" s="13">
        <f>(LN(DADOS!X50/DADOS!X49))*100</f>
        <v>1.6800354910465221</v>
      </c>
      <c r="Y49" s="13">
        <f>(LN(DADOS!Y50/DADOS!Y49))*100</f>
        <v>1.7302830416950139</v>
      </c>
      <c r="Z49" s="13">
        <f>(LN(DADOS!Z50/DADOS!Z49))*100</f>
        <v>-0.41733213878791792</v>
      </c>
      <c r="AA49" s="13">
        <f>(LN(DADOS!AA50/DADOS!AA49))*100</f>
        <v>-0.93897403498390319</v>
      </c>
      <c r="AB49" s="7">
        <f>DADOS!AB49</f>
        <v>-0.8177811864497615</v>
      </c>
      <c r="AC49" s="7">
        <f t="shared" si="0"/>
        <v>13.577933703293304</v>
      </c>
      <c r="AD49" s="7">
        <f t="shared" si="2"/>
        <v>1.5614404712125149</v>
      </c>
      <c r="AE49" s="7">
        <f t="shared" si="1"/>
        <v>-110.36755906246565</v>
      </c>
      <c r="AF49" s="28">
        <f>(LN(DADOS!AF50/DADOS!AF49))*100</f>
        <v>9.6626835689071502</v>
      </c>
      <c r="AG49" s="28">
        <f>(LN(DADOS!AG50/DADOS!AG49))*100</f>
        <v>-7.93590464146848</v>
      </c>
      <c r="AH49" s="28">
        <f>(LN(DADOS!AH50/DADOS!AH49))*100</f>
        <v>7.9359046414684897</v>
      </c>
      <c r="AK49" s="30"/>
    </row>
    <row r="50" spans="1:37" x14ac:dyDescent="0.3">
      <c r="A50" s="2">
        <v>40940</v>
      </c>
      <c r="B50" s="27">
        <f>100*('DADOS (RET)'!B50)</f>
        <v>5.5871577991286312</v>
      </c>
      <c r="C50" s="27">
        <f>100*('DADOS (RET)'!C50)</f>
        <v>7.5898482927510171</v>
      </c>
      <c r="D50" s="27">
        <f>100*('DADOS (RET)'!D50)</f>
        <v>5.7340069062264512</v>
      </c>
      <c r="E50" s="27">
        <f>100*('DADOS (RET)'!E50)</f>
        <v>2.5989551595426685</v>
      </c>
      <c r="F50" s="27">
        <f>100*('DADOS (RET)'!F50)</f>
        <v>8.3291362340158486</v>
      </c>
      <c r="G50" s="27">
        <f>100*('DADOS (RET)'!G50)</f>
        <v>6.2588458013683113</v>
      </c>
      <c r="H50" s="27">
        <f>100*('DADOS (RET)'!H50)</f>
        <v>7.075451495338851</v>
      </c>
      <c r="I50" s="32">
        <f>100*('DADOS (RET)'!I50)</f>
        <v>-18.457127652797002</v>
      </c>
      <c r="J50" s="32">
        <f>100*('DADOS (RET)'!J50)</f>
        <v>0.84033540778967319</v>
      </c>
      <c r="K50" s="32">
        <f>100*('DADOS (RET)'!K50)</f>
        <v>-1.4445203748868738</v>
      </c>
      <c r="L50" s="32">
        <f>100*('DADOS (RET)'!L50)</f>
        <v>-3.5531303185672414</v>
      </c>
      <c r="M50" s="32">
        <f>100*('DADOS (RET)'!M50)</f>
        <v>-6.2893790940750689</v>
      </c>
      <c r="N50" s="12">
        <v>-0.06</v>
      </c>
      <c r="O50" s="9">
        <v>0.45</v>
      </c>
      <c r="P50" s="12">
        <f>100*(LN(DADOS!P51/DADOS!P50))</f>
        <v>-1.708320125344857</v>
      </c>
      <c r="Q50" s="12">
        <f>100*(LN(DADOS!Q51/DADOS!Q50))</f>
        <v>-1.7342313243927012</v>
      </c>
      <c r="R50" s="12">
        <f>100*(LN(DADOS!R51/DADOS!R50))</f>
        <v>1.2325085992620033</v>
      </c>
      <c r="S50" s="12">
        <f>100*(LN(DADOS!S51/DADOS!S50))</f>
        <v>2.68242203923247</v>
      </c>
      <c r="T50" s="13">
        <f>(LN(DADOS!T51/DADOS!T50))*100</f>
        <v>109.86122886681098</v>
      </c>
      <c r="U50" s="13">
        <f>(LN(DADOS!U51/DADOS!U50))*100</f>
        <v>15.415067982725835</v>
      </c>
      <c r="V50" s="13">
        <f>(LN(DADOS!V51/DADOS!V50))*100</f>
        <v>0</v>
      </c>
      <c r="W50" s="13">
        <f>(LN(DADOS!W51/DADOS!W50))*100</f>
        <v>-5.3353027350561186</v>
      </c>
      <c r="X50" s="13">
        <f>(LN(DADOS!X51/DADOS!X50))*100</f>
        <v>1.9853484335098222</v>
      </c>
      <c r="Y50" s="13">
        <f>(LN(DADOS!Y51/DADOS!Y50))*100</f>
        <v>-1.058210933053686</v>
      </c>
      <c r="Z50" s="13">
        <f>(LN(DADOS!Z51/DADOS!Z50))*100</f>
        <v>5.4455570789719649</v>
      </c>
      <c r="AA50" s="13">
        <f>(LN(DADOS!AA51/DADOS!AA50))*100</f>
        <v>-0.75757938084576559</v>
      </c>
      <c r="AB50" s="7">
        <f>DADOS!AB50</f>
        <v>-1.6308886717982078</v>
      </c>
      <c r="AC50" s="7">
        <f t="shared" si="0"/>
        <v>85.068266639840701</v>
      </c>
      <c r="AD50" s="7">
        <f t="shared" si="2"/>
        <v>-7.1297145018647416</v>
      </c>
      <c r="AE50" s="7">
        <f t="shared" si="1"/>
        <v>-109.86122886681098</v>
      </c>
      <c r="AF50" s="28">
        <f>(LN(DADOS!AF51/DADOS!AF50))*100</f>
        <v>10.008345855698263</v>
      </c>
      <c r="AG50" s="28">
        <f>(LN(DADOS!AG51/DADOS!AG50))*100</f>
        <v>-1.7009325050041997</v>
      </c>
      <c r="AH50" s="28">
        <f>(LN(DADOS!AH51/DADOS!AH50))*100</f>
        <v>1.7009325050041952</v>
      </c>
      <c r="AK50" s="30"/>
    </row>
    <row r="51" spans="1:37" x14ac:dyDescent="0.3">
      <c r="A51" s="2">
        <v>40969</v>
      </c>
      <c r="B51" s="27">
        <f>100*('DADOS (RET)'!B51)</f>
        <v>-2.4769875425698404</v>
      </c>
      <c r="C51" s="27">
        <f>100*('DADOS (RET)'!C51)</f>
        <v>-1.1135972540486407</v>
      </c>
      <c r="D51" s="27">
        <f>100*('DADOS (RET)'!D51)</f>
        <v>2.7383227718866263</v>
      </c>
      <c r="E51" s="27">
        <f>100*('DADOS (RET)'!E51)</f>
        <v>-0.58965595668426563</v>
      </c>
      <c r="F51" s="27">
        <f>100*('DADOS (RET)'!F51)</f>
        <v>3.8681667251451821</v>
      </c>
      <c r="G51" s="27">
        <f>100*('DADOS (RET)'!G51)</f>
        <v>3.0996924293423258</v>
      </c>
      <c r="H51" s="27">
        <f>100*('DADOS (RET)'!H51)</f>
        <v>3.3735183085687273</v>
      </c>
      <c r="I51" s="32">
        <f>100*('DADOS (RET)'!I51)</f>
        <v>9.0384061468269152</v>
      </c>
      <c r="J51" s="32">
        <f>100*('DADOS (RET)'!J51)</f>
        <v>-3.4095721143893134</v>
      </c>
      <c r="K51" s="32">
        <f>100*('DADOS (RET)'!K51)</f>
        <v>-2.2892809901021574</v>
      </c>
      <c r="L51" s="32">
        <f>100*('DADOS (RET)'!L51)</f>
        <v>-0.86120350221096587</v>
      </c>
      <c r="M51" s="32">
        <f>100*('DADOS (RET)'!M51)</f>
        <v>2.0322551188307054</v>
      </c>
      <c r="N51" s="12">
        <v>0.43</v>
      </c>
      <c r="O51" s="9">
        <v>0.21</v>
      </c>
      <c r="P51" s="12">
        <f>100*(LN(DADOS!P52/DADOS!P51))</f>
        <v>4.5977667253163634</v>
      </c>
      <c r="Q51" s="12">
        <f>100*(LN(DADOS!Q52/DADOS!Q51))</f>
        <v>6.3964257285963058</v>
      </c>
      <c r="R51" s="12">
        <f>100*(LN(DADOS!R52/DADOS!R51))</f>
        <v>10.458070165963877</v>
      </c>
      <c r="S51" s="12">
        <f>100*(LN(DADOS!S52/DADOS!S51))</f>
        <v>1.6633986456801229</v>
      </c>
      <c r="T51" s="13">
        <f>(LN(DADOS!T52/DADOS!T51))*100</f>
        <v>-11.778303565638339</v>
      </c>
      <c r="U51" s="13">
        <f>(LN(DADOS!U52/DADOS!U51))*100</f>
        <v>19.415601444095739</v>
      </c>
      <c r="V51" s="13">
        <f>(LN(DADOS!V52/DADOS!V51))*100</f>
        <v>9.6693624802471128</v>
      </c>
      <c r="W51" s="13">
        <f>(LN(DADOS!W52/DADOS!W51))*100</f>
        <v>-17.31397477565309</v>
      </c>
      <c r="X51" s="13">
        <f>(LN(DADOS!X52/DADOS!X51))*100</f>
        <v>3.7809147492842969</v>
      </c>
      <c r="Y51" s="13">
        <f>(LN(DADOS!Y52/DADOS!Y51))*100</f>
        <v>-0.15772873932486114</v>
      </c>
      <c r="Z51" s="13">
        <f>(LN(DADOS!Z52/DADOS!Z51))*100</f>
        <v>-3.5026840652056039</v>
      </c>
      <c r="AA51" s="13">
        <f>(LN(DADOS!AA52/DADOS!AA51))*100</f>
        <v>3.180810719622547</v>
      </c>
      <c r="AB51" s="7">
        <f>DADOS!AB51</f>
        <v>-0.27567519501012594</v>
      </c>
      <c r="AC51" s="7">
        <f t="shared" si="0"/>
        <v>-180.42578127194346</v>
      </c>
      <c r="AD51" s="7">
        <f t="shared" si="2"/>
        <v>5.4418272332200193</v>
      </c>
      <c r="AE51" s="7">
        <f t="shared" si="1"/>
        <v>21.447666045885452</v>
      </c>
      <c r="AF51" s="28">
        <f>(LN(DADOS!AF52/DADOS!AF51))*100</f>
        <v>8.0042707673536349</v>
      </c>
      <c r="AG51" s="28">
        <f>(LN(DADOS!AG52/DADOS!AG51))*100</f>
        <v>6.7761253320618389</v>
      </c>
      <c r="AH51" s="28">
        <f>(LN(DADOS!AH52/DADOS!AH51))*100</f>
        <v>-6.7761253320618238</v>
      </c>
      <c r="AK51" s="30"/>
    </row>
    <row r="52" spans="1:37" x14ac:dyDescent="0.3">
      <c r="A52" s="2">
        <v>41000</v>
      </c>
      <c r="B52" s="27">
        <f>100*('DADOS (RET)'!B52)</f>
        <v>-7.2809165249817429</v>
      </c>
      <c r="C52" s="27">
        <f>100*('DADOS (RET)'!C52)</f>
        <v>-7.4366425741204054</v>
      </c>
      <c r="D52" s="27">
        <f>100*('DADOS (RET)'!D52)</f>
        <v>1.5329311384820659</v>
      </c>
      <c r="E52" s="27">
        <f>100*('DADOS (RET)'!E52)</f>
        <v>0.16116038943416128</v>
      </c>
      <c r="F52" s="27">
        <f>100*('DADOS (RET)'!F52)</f>
        <v>2.5629791264516797</v>
      </c>
      <c r="G52" s="27">
        <f>100*('DADOS (RET)'!G52)</f>
        <v>0.43507282834828398</v>
      </c>
      <c r="H52" s="27">
        <f>100*('DADOS (RET)'!H52)</f>
        <v>3.7293460516299031</v>
      </c>
      <c r="I52" s="32">
        <f>100*('DADOS (RET)'!I52)</f>
        <v>-14.595391262307997</v>
      </c>
      <c r="J52" s="32">
        <f>100*('DADOS (RET)'!J52)</f>
        <v>0.69666584961344213</v>
      </c>
      <c r="K52" s="32">
        <f>100*('DADOS (RET)'!K52)</f>
        <v>1.9039549300497383</v>
      </c>
      <c r="L52" s="32">
        <f>100*('DADOS (RET)'!L52)</f>
        <v>1.8603671181556494</v>
      </c>
      <c r="M52" s="32">
        <f>100*('DADOS (RET)'!M52)</f>
        <v>-2.0995185343941625E-2</v>
      </c>
      <c r="N52" s="12">
        <v>0.85</v>
      </c>
      <c r="O52" s="9">
        <v>0.64</v>
      </c>
      <c r="P52" s="12">
        <f>100*(LN(DADOS!P53/DADOS!P52))</f>
        <v>2.6235108654345662</v>
      </c>
      <c r="Q52" s="12">
        <f>100*(LN(DADOS!Q53/DADOS!Q52))</f>
        <v>3.7539074723237054</v>
      </c>
      <c r="R52" s="12">
        <f>100*(LN(DADOS!R53/DADOS!R52))</f>
        <v>-7.1719037175637768</v>
      </c>
      <c r="S52" s="12">
        <f>100*(LN(DADOS!S53/DADOS!S52))</f>
        <v>-3.7842952201869187E-2</v>
      </c>
      <c r="T52" s="13">
        <f>(LN(DADOS!T53/DADOS!T52))*100</f>
        <v>0</v>
      </c>
      <c r="U52" s="13">
        <f>(LN(DADOS!U53/DADOS!U52))*100</f>
        <v>-15.906469462968753</v>
      </c>
      <c r="V52" s="13">
        <f>(LN(DADOS!V53/DADOS!V52))*100</f>
        <v>-5.6887374402051476</v>
      </c>
      <c r="W52" s="13">
        <f>(LN(DADOS!W53/DADOS!W52))*100</f>
        <v>10.115814968674798</v>
      </c>
      <c r="X52" s="13">
        <f>(LN(DADOS!X53/DADOS!X52))*100</f>
        <v>-2.7302192189490571</v>
      </c>
      <c r="Y52" s="13">
        <f>(LN(DADOS!Y53/DADOS!Y52))*100</f>
        <v>-0.43504122400266126</v>
      </c>
      <c r="Z52" s="13">
        <f>(LN(DADOS!Z53/DADOS!Z52))*100</f>
        <v>0.2289433461748327</v>
      </c>
      <c r="AA52" s="13">
        <f>(LN(DADOS!AA53/DADOS!AA52))*100</f>
        <v>2.5455919993348739</v>
      </c>
      <c r="AB52" s="7">
        <f>DADOS!AB52</f>
        <v>2.8806892920764753</v>
      </c>
      <c r="AC52" s="7">
        <f t="shared" si="0"/>
        <v>84.920713702065527</v>
      </c>
      <c r="AD52" s="7">
        <f t="shared" si="2"/>
        <v>-0.71766103495738376</v>
      </c>
      <c r="AE52" s="7">
        <f t="shared" si="1"/>
        <v>-5.6887374402051476</v>
      </c>
      <c r="AF52" s="28">
        <f>(LN(DADOS!AF53/DADOS!AF52))*100</f>
        <v>0</v>
      </c>
      <c r="AG52" s="28">
        <f>(LN(DADOS!AG53/DADOS!AG52))*100</f>
        <v>3.3495659643148636</v>
      </c>
      <c r="AH52" s="28">
        <f>(LN(DADOS!AH53/DADOS!AH52))*100</f>
        <v>-3.3495659643148552</v>
      </c>
      <c r="AK52" s="30"/>
    </row>
    <row r="53" spans="1:37" x14ac:dyDescent="0.3">
      <c r="A53" s="2">
        <v>41030</v>
      </c>
      <c r="B53" s="27">
        <f>100*('DADOS (RET)'!B53)</f>
        <v>-4.7088036098901567</v>
      </c>
      <c r="C53" s="27">
        <f>100*('DADOS (RET)'!C53)</f>
        <v>-9.4827787127338929</v>
      </c>
      <c r="D53" s="27">
        <f>100*('DADOS (RET)'!D53)</f>
        <v>-6.0197300079401366</v>
      </c>
      <c r="E53" s="27">
        <f>100*('DADOS (RET)'!E53)</f>
        <v>-17.878514417089484</v>
      </c>
      <c r="F53" s="27">
        <f>100*('DADOS (RET)'!F53)</f>
        <v>-8.1057009413808281</v>
      </c>
      <c r="G53" s="27">
        <f>100*('DADOS (RET)'!G53)</f>
        <v>-12.74870957823663</v>
      </c>
      <c r="H53" s="27">
        <f>100*('DADOS (RET)'!H53)</f>
        <v>-6.5429873144965844</v>
      </c>
      <c r="I53" s="32">
        <f>100*('DADOS (RET)'!I53)</f>
        <v>4.1964199099032209</v>
      </c>
      <c r="J53" s="32">
        <f>100*('DADOS (RET)'!J53)</f>
        <v>-0.14100115002808078</v>
      </c>
      <c r="K53" s="32">
        <f>100*('DADOS (RET)'!K53)</f>
        <v>-1.8546228833852707</v>
      </c>
      <c r="L53" s="32">
        <f>100*('DADOS (RET)'!L53)</f>
        <v>-3.0258238125007835</v>
      </c>
      <c r="M53" s="32">
        <f>100*('DADOS (RET)'!M53)</f>
        <v>-3.5141323199361705</v>
      </c>
      <c r="N53" s="12">
        <v>1.02</v>
      </c>
      <c r="O53" s="9">
        <v>0.36</v>
      </c>
      <c r="P53" s="12">
        <f>100*(LN(DADOS!P54/DADOS!P53))</f>
        <v>5.3184230471323222</v>
      </c>
      <c r="Q53" s="12">
        <f>100*(LN(DADOS!Q54/DADOS!Q53))</f>
        <v>6.6706720748432673</v>
      </c>
      <c r="R53" s="12">
        <f>100*(LN(DADOS!R54/DADOS!R53))</f>
        <v>9.9416158786307989</v>
      </c>
      <c r="S53" s="12">
        <f>100*(LN(DADOS!S54/DADOS!S53))</f>
        <v>0.82925465780091434</v>
      </c>
      <c r="T53" s="13">
        <f>(LN(DADOS!T54/DADOS!T53))*100</f>
        <v>11.778303565638346</v>
      </c>
      <c r="U53" s="13">
        <f>(LN(DADOS!U54/DADOS!U53))*100</f>
        <v>0</v>
      </c>
      <c r="V53" s="13">
        <f>(LN(DADOS!V54/DADOS!V53))*100</f>
        <v>-13.005312824819768</v>
      </c>
      <c r="W53" s="13">
        <f>(LN(DADOS!W54/DADOS!W53))*100</f>
        <v>33.855253693458394</v>
      </c>
      <c r="X53" s="13">
        <f>(LN(DADOS!X54/DADOS!X53))*100</f>
        <v>-8.7213750034230983</v>
      </c>
      <c r="Y53" s="13">
        <f>(LN(DADOS!Y54/DADOS!Y53))*100</f>
        <v>-0.71599351220925944</v>
      </c>
      <c r="Z53" s="13">
        <f>(LN(DADOS!Z54/DADOS!Z53))*100</f>
        <v>0.86881519576380439</v>
      </c>
      <c r="AA53" s="13">
        <f>(LN(DADOS!AA54/DADOS!AA53))*100</f>
        <v>-0.90171936501888572</v>
      </c>
      <c r="AB53" s="7">
        <f>DADOS!AB53</f>
        <v>-2.3861870720073588</v>
      </c>
      <c r="AC53" s="7">
        <f t="shared" si="0"/>
        <v>-67.283837529705934</v>
      </c>
      <c r="AD53" s="7">
        <f t="shared" si="2"/>
        <v>-3.3731311699080897</v>
      </c>
      <c r="AE53" s="7">
        <f t="shared" si="1"/>
        <v>-24.783616390458114</v>
      </c>
      <c r="AF53" s="28">
        <f>(LN(DADOS!AF54/DADOS!AF53))*100</f>
        <v>-3.3522692038643451</v>
      </c>
      <c r="AG53" s="28">
        <f>(LN(DADOS!AG54/DADOS!AG53))*100</f>
        <v>5.7935474809419905</v>
      </c>
      <c r="AH53" s="28">
        <f>(LN(DADOS!AH54/DADOS!AH53))*100</f>
        <v>-5.7935474809419896</v>
      </c>
      <c r="AK53" s="30"/>
    </row>
    <row r="54" spans="1:37" x14ac:dyDescent="0.3">
      <c r="A54" s="2">
        <v>41061</v>
      </c>
      <c r="B54" s="27">
        <f>100*('DADOS (RET)'!B54)</f>
        <v>2.9757476785585421E-2</v>
      </c>
      <c r="C54" s="27">
        <f>100*('DADOS (RET)'!C54)</f>
        <v>1.9698601497687984</v>
      </c>
      <c r="D54" s="27">
        <f>100*('DADOS (RET)'!D54)</f>
        <v>4.8687108716330831</v>
      </c>
      <c r="E54" s="27">
        <f>100*('DADOS (RET)'!E54)</f>
        <v>2.5975486403260737</v>
      </c>
      <c r="F54" s="27">
        <f>100*('DADOS (RET)'!F54)</f>
        <v>2.0371558496713003</v>
      </c>
      <c r="G54" s="27">
        <f>100*('DADOS (RET)'!G54)</f>
        <v>1.4487938880681539</v>
      </c>
      <c r="H54" s="27">
        <f>100*('DADOS (RET)'!H54)</f>
        <v>5.7261799727867091</v>
      </c>
      <c r="I54" s="32">
        <f>100*('DADOS (RET)'!I54)</f>
        <v>-13.157635778871921</v>
      </c>
      <c r="J54" s="32">
        <f>100*('DADOS (RET)'!J54)</f>
        <v>0.966366721935076</v>
      </c>
      <c r="K54" s="32">
        <f>100*('DADOS (RET)'!K54)</f>
        <v>2.74650662327804</v>
      </c>
      <c r="L54" s="32">
        <f>100*('DADOS (RET)'!L54)</f>
        <v>3.7943525469367745</v>
      </c>
      <c r="M54" s="32">
        <f>100*('DADOS (RET)'!M54)</f>
        <v>3.9818272392431653</v>
      </c>
      <c r="N54" s="12">
        <v>0.66</v>
      </c>
      <c r="O54" s="9">
        <v>0.08</v>
      </c>
      <c r="P54" s="12">
        <f>100*(LN(DADOS!P55/DADOS!P54))</f>
        <v>1.7040927061893432</v>
      </c>
      <c r="Q54" s="12">
        <f>100*(LN(DADOS!Q55/DADOS!Q54))</f>
        <v>-4.9460877455061843E-2</v>
      </c>
      <c r="R54" s="12">
        <f>100*(LN(DADOS!R55/DADOS!R54))</f>
        <v>-4.1838771425342038</v>
      </c>
      <c r="S54" s="12">
        <f>100*(LN(DADOS!S55/DADOS!S54))</f>
        <v>-1.2160729944239406</v>
      </c>
      <c r="T54" s="13">
        <f>(LN(DADOS!T55/DADOS!T54))*100</f>
        <v>0</v>
      </c>
      <c r="U54" s="13">
        <f>(LN(DADOS!U55/DADOS!U54))*100</f>
        <v>0</v>
      </c>
      <c r="V54" s="13">
        <f>(LN(DADOS!V55/DADOS!V54))*100</f>
        <v>-10.536051565782628</v>
      </c>
      <c r="W54" s="13">
        <f>(LN(DADOS!W55/DADOS!W54))*100</f>
        <v>-34.264252218610899</v>
      </c>
      <c r="X54" s="13">
        <f>(LN(DADOS!X55/DADOS!X54))*100</f>
        <v>-13.900721141674044</v>
      </c>
      <c r="Y54" s="13">
        <f>(LN(DADOS!Y55/DADOS!Y54))*100</f>
        <v>-4.6995368593408813</v>
      </c>
      <c r="Z54" s="13">
        <f>(LN(DADOS!Z55/DADOS!Z54))*100</f>
        <v>-2.1162577979223549</v>
      </c>
      <c r="AA54" s="13">
        <f>(LN(DADOS!AA55/DADOS!AA54))*100</f>
        <v>-2.5689486115310785</v>
      </c>
      <c r="AB54" s="7">
        <f>DADOS!AB54</f>
        <v>1.1134292058096875</v>
      </c>
      <c r="AC54" s="7">
        <f t="shared" si="0"/>
        <v>85.583444059296312</v>
      </c>
      <c r="AD54" s="7">
        <f t="shared" si="2"/>
        <v>3.0154605173080893</v>
      </c>
      <c r="AE54" s="7">
        <f t="shared" si="1"/>
        <v>-10.536051565782628</v>
      </c>
      <c r="AF54" s="28">
        <f>(LN(DADOS!AF55/DADOS!AF54))*100</f>
        <v>2.2472855852058577</v>
      </c>
      <c r="AG54" s="28">
        <f>(LN(DADOS!AG55/DADOS!AG54))*100</f>
        <v>-0.45600547698215349</v>
      </c>
      <c r="AH54" s="28">
        <f>(LN(DADOS!AH55/DADOS!AH54))*100</f>
        <v>0.45600547698216509</v>
      </c>
      <c r="AK54" s="30"/>
    </row>
    <row r="55" spans="1:37" x14ac:dyDescent="0.3">
      <c r="A55" s="2">
        <v>41091</v>
      </c>
      <c r="B55" s="27">
        <f>100*('DADOS (RET)'!B55)</f>
        <v>8.001982045032781</v>
      </c>
      <c r="C55" s="27">
        <f>100*('DADOS (RET)'!C55)</f>
        <v>3.1992491741491746</v>
      </c>
      <c r="D55" s="27">
        <f>100*('DADOS (RET)'!D55)</f>
        <v>-1.9243149769222867</v>
      </c>
      <c r="E55" s="27">
        <f>100*('DADOS (RET)'!E55)</f>
        <v>0.31220755925055138</v>
      </c>
      <c r="F55" s="27">
        <f>100*('DADOS (RET)'!F55)</f>
        <v>2.0978001321982633</v>
      </c>
      <c r="G55" s="27">
        <f>100*('DADOS (RET)'!G55)</f>
        <v>1.0852513774752146</v>
      </c>
      <c r="H55" s="27">
        <f>100*('DADOS (RET)'!H55)</f>
        <v>1.2227226569560341</v>
      </c>
      <c r="I55" s="32">
        <f>100*('DADOS (RET)'!I55)</f>
        <v>6.0624621816434843</v>
      </c>
      <c r="J55" s="32">
        <f>100*('DADOS (RET)'!J55)</f>
        <v>1.8679332408341991</v>
      </c>
      <c r="K55" s="32">
        <f>100*('DADOS (RET)'!K55)</f>
        <v>-0.93270153986038906</v>
      </c>
      <c r="L55" s="32">
        <f>100*('DADOS (RET)'!L55)</f>
        <v>-1.7602486813236697</v>
      </c>
      <c r="M55" s="32">
        <f>100*('DADOS (RET)'!M55)</f>
        <v>-0.37213581200702617</v>
      </c>
      <c r="N55" s="12">
        <v>1.34</v>
      </c>
      <c r="O55" s="9">
        <v>0.43</v>
      </c>
      <c r="P55" s="12">
        <f>100*(LN(DADOS!P56/DADOS!P55))</f>
        <v>-1.2491487894029141</v>
      </c>
      <c r="Q55" s="12">
        <f>100*(LN(DADOS!Q56/DADOS!Q55))</f>
        <v>1.4050142701890034</v>
      </c>
      <c r="R55" s="12">
        <f>100*(LN(DADOS!R56/DADOS!R55))</f>
        <v>6.1163044251744862</v>
      </c>
      <c r="S55" s="12">
        <f>100*(LN(DADOS!S56/DADOS!S55))</f>
        <v>-2.2984216358530247</v>
      </c>
      <c r="T55" s="13">
        <f>(LN(DADOS!T56/DADOS!T55))*100</f>
        <v>10.536051565782635</v>
      </c>
      <c r="U55" s="13">
        <f>(LN(DADOS!U56/DADOS!U55))*100</f>
        <v>-14.842000511827322</v>
      </c>
      <c r="V55" s="13">
        <f>(LN(DADOS!V56/DADOS!V55))*100</f>
        <v>-5.7158413839948636</v>
      </c>
      <c r="W55" s="13">
        <f>(LN(DADOS!W56/DADOS!W55))*100</f>
        <v>10.283977686080783</v>
      </c>
      <c r="X55" s="13">
        <f>(LN(DADOS!X56/DADOS!X55))*100</f>
        <v>6.4834254615618603</v>
      </c>
      <c r="Y55" s="13">
        <f>(LN(DADOS!Y56/DADOS!Y55))*100</f>
        <v>-2.9295238651119382</v>
      </c>
      <c r="Z55" s="13">
        <f>(LN(DADOS!Z56/DADOS!Z55))*100</f>
        <v>-1.2693716357046751</v>
      </c>
      <c r="AA55" s="13">
        <f>(LN(DADOS!AA56/DADOS!AA55))*100</f>
        <v>3.650040221952664</v>
      </c>
      <c r="AB55" s="7">
        <f>DADOS!AB55</f>
        <v>4.4157647156988595</v>
      </c>
      <c r="AC55" s="7">
        <f t="shared" si="0"/>
        <v>-103.01926594127917</v>
      </c>
      <c r="AD55" s="7">
        <f t="shared" si="2"/>
        <v>-2.2400690528412253</v>
      </c>
      <c r="AE55" s="7">
        <f t="shared" si="1"/>
        <v>-16.251892949777499</v>
      </c>
      <c r="AF55" s="28">
        <f>(LN(DADOS!AF56/DADOS!AF55))*100</f>
        <v>1.1049836186584936</v>
      </c>
      <c r="AG55" s="28">
        <f>(LN(DADOS!AG56/DADOS!AG55))*100</f>
        <v>0.80813295926730222</v>
      </c>
      <c r="AH55" s="28">
        <f>(LN(DADOS!AH56/DADOS!AH55))*100</f>
        <v>-0.80813295926731188</v>
      </c>
      <c r="AK55" s="30"/>
    </row>
    <row r="56" spans="1:37" x14ac:dyDescent="0.3">
      <c r="A56" s="2">
        <v>41122</v>
      </c>
      <c r="B56" s="27">
        <f>100*('DADOS (RET)'!B56)</f>
        <v>0.73881852009220117</v>
      </c>
      <c r="C56" s="27">
        <f>100*('DADOS (RET)'!C56)</f>
        <v>9.4852094592466401</v>
      </c>
      <c r="D56" s="27">
        <f>100*('DADOS (RET)'!D56)</f>
        <v>-5.7339602863776218</v>
      </c>
      <c r="E56" s="27">
        <f>100*('DADOS (RET)'!E56)</f>
        <v>-1.8880359449111268</v>
      </c>
      <c r="F56" s="27">
        <f>100*('DADOS (RET)'!F56)</f>
        <v>3.2381409503039782</v>
      </c>
      <c r="G56" s="27">
        <f>100*('DADOS (RET)'!G56)</f>
        <v>3.6609424939969522</v>
      </c>
      <c r="H56" s="27">
        <f>100*('DADOS (RET)'!H56)</f>
        <v>-8.0090934145055961</v>
      </c>
      <c r="I56" s="32">
        <f>100*('DADOS (RET)'!I56)</f>
        <v>1.4598799421152631</v>
      </c>
      <c r="J56" s="32">
        <f>100*('DADOS (RET)'!J56)</f>
        <v>-2.1239492942717191</v>
      </c>
      <c r="K56" s="32">
        <f>100*('DADOS (RET)'!K56)</f>
        <v>0.71474841019769464</v>
      </c>
      <c r="L56" s="32">
        <f>100*('DADOS (RET)'!L56)</f>
        <v>2.8248613538933611</v>
      </c>
      <c r="M56" s="32">
        <f>100*('DADOS (RET)'!M56)</f>
        <v>4.2638866974501806</v>
      </c>
      <c r="N56" s="12">
        <v>1.43</v>
      </c>
      <c r="O56" s="9">
        <v>0.41</v>
      </c>
      <c r="P56" s="12">
        <f>100*(LN(DADOS!P57/DADOS!P56))</f>
        <v>1.122632009055998</v>
      </c>
      <c r="Q56" s="12">
        <f>100*(LN(DADOS!Q57/DADOS!Q56))</f>
        <v>-0.62146954443927649</v>
      </c>
      <c r="R56" s="12">
        <f>100*(LN(DADOS!R57/DADOS!R56))</f>
        <v>6.4837519495307667</v>
      </c>
      <c r="S56" s="12">
        <f>100*(LN(DADOS!S57/DADOS!S56))</f>
        <v>0.15540018667343206</v>
      </c>
      <c r="T56" s="13">
        <f>(LN(DADOS!T57/DADOS!T56))*100</f>
        <v>0</v>
      </c>
      <c r="U56" s="13">
        <f>(LN(DADOS!U57/DADOS!U56))*100</f>
        <v>7.6961041136128392</v>
      </c>
      <c r="V56" s="13">
        <f>(LN(DADOS!V57/DADOS!V56))*100</f>
        <v>9.3526058010823352</v>
      </c>
      <c r="W56" s="13">
        <f>(LN(DADOS!W57/DADOS!W56))*100</f>
        <v>-8.0262841075266351</v>
      </c>
      <c r="X56" s="13">
        <f>(LN(DADOS!X57/DADOS!X56))*100</f>
        <v>6.8454419561110464</v>
      </c>
      <c r="Y56" s="13">
        <f>(LN(DADOS!Y57/DADOS!Y56))*100</f>
        <v>0.47281411959458958</v>
      </c>
      <c r="Z56" s="13">
        <f>(LN(DADOS!Z57/DADOS!Z56))*100</f>
        <v>-3.3191038821459706</v>
      </c>
      <c r="AA56" s="13">
        <f>(LN(DADOS!AA57/DADOS!AA56))*100</f>
        <v>1.7762456339840249</v>
      </c>
      <c r="AB56" s="7">
        <f>DADOS!AB56</f>
        <v>0.29619980591812212</v>
      </c>
      <c r="AC56" s="7">
        <f t="shared" si="0"/>
        <v>-14.732049169954509</v>
      </c>
      <c r="AD56" s="7">
        <f t="shared" si="2"/>
        <v>6.3878359917219001</v>
      </c>
      <c r="AE56" s="7">
        <f t="shared" si="1"/>
        <v>9.3526058010823352</v>
      </c>
      <c r="AF56" s="28">
        <f>(LN(DADOS!AF57/DADOS!AF56))*100</f>
        <v>3.2435275753153956</v>
      </c>
      <c r="AG56" s="28">
        <f>(LN(DADOS!AG57/DADOS!AG56))*100</f>
        <v>-0.52405444723516481</v>
      </c>
      <c r="AH56" s="28">
        <f>(LN(DADOS!AH57/DADOS!AH56))*100</f>
        <v>0.5240544472351677</v>
      </c>
      <c r="AK56" s="30"/>
    </row>
    <row r="57" spans="1:37" x14ac:dyDescent="0.3">
      <c r="A57" s="2">
        <v>41153</v>
      </c>
      <c r="B57" s="27">
        <f>100*('DADOS (RET)'!B57)</f>
        <v>-0.43715916614964367</v>
      </c>
      <c r="C57" s="27">
        <f>100*('DADOS (RET)'!C57)</f>
        <v>5.7858181672822999</v>
      </c>
      <c r="D57" s="27">
        <f>100*('DADOS (RET)'!D57)</f>
        <v>-8.6354819074675842</v>
      </c>
      <c r="E57" s="27">
        <f>100*('DADOS (RET)'!E57)</f>
        <v>10.427988115670795</v>
      </c>
      <c r="F57" s="27">
        <f>100*('DADOS (RET)'!F57)</f>
        <v>5.2983042429468004</v>
      </c>
      <c r="G57" s="27">
        <f>100*('DADOS (RET)'!G57)</f>
        <v>6.2875754586140964</v>
      </c>
      <c r="H57" s="27">
        <f>100*('DADOS (RET)'!H57)</f>
        <v>-12.292948477689391</v>
      </c>
      <c r="I57" s="32">
        <f>100*('DADOS (RET)'!I57)</f>
        <v>-24.512245803298484</v>
      </c>
      <c r="J57" s="32">
        <f>100*('DADOS (RET)'!J57)</f>
        <v>0.74842133426397961</v>
      </c>
      <c r="K57" s="32">
        <f>100*('DADOS (RET)'!K57)</f>
        <v>2.7614057895666759</v>
      </c>
      <c r="L57" s="32">
        <f>100*('DADOS (RET)'!L57)</f>
        <v>2.6400795341161531</v>
      </c>
      <c r="M57" s="32">
        <f>100*('DADOS (RET)'!M57)</f>
        <v>4.2191870617459437E-2</v>
      </c>
      <c r="N57" s="12">
        <v>0.97</v>
      </c>
      <c r="O57" s="9">
        <v>0.56999999999999995</v>
      </c>
      <c r="P57" s="12">
        <f>100*(LN(DADOS!P58/DADOS!P57))</f>
        <v>0.84804542166446817</v>
      </c>
      <c r="Q57" s="12">
        <f>100*(LN(DADOS!Q58/DADOS!Q57))</f>
        <v>-0.32450001433270781</v>
      </c>
      <c r="R57" s="12">
        <f>100*(LN(DADOS!R58/DADOS!R57))</f>
        <v>-7.5419628825844658</v>
      </c>
      <c r="S57" s="12">
        <f>100*(LN(DADOS!S58/DADOS!S57))</f>
        <v>10.563221787387072</v>
      </c>
      <c r="T57" s="13">
        <f>(LN(DADOS!T58/DADOS!T57))*100</f>
        <v>9.5310179804324733</v>
      </c>
      <c r="U57" s="13">
        <f>(LN(DADOS!U58/DADOS!U57))*100</f>
        <v>-3.7740327982847086</v>
      </c>
      <c r="V57" s="13">
        <f>(LN(DADOS!V58/DADOS!V57))*100</f>
        <v>2.3530497410194036</v>
      </c>
      <c r="W57" s="13">
        <f>(LN(DADOS!W58/DADOS!W57))*100</f>
        <v>-10.491540707577864</v>
      </c>
      <c r="X57" s="13">
        <f>(LN(DADOS!X58/DADOS!X57))*100</f>
        <v>0.59297081836742649</v>
      </c>
      <c r="Y57" s="13">
        <f>(LN(DADOS!Y58/DADOS!Y57))*100</f>
        <v>0.21417870684750234</v>
      </c>
      <c r="Z57" s="13">
        <f>(LN(DADOS!Z58/DADOS!Z57))*100</f>
        <v>1.4314913811275372</v>
      </c>
      <c r="AA57" s="13">
        <f>(LN(DADOS!AA58/DADOS!AA57))*100</f>
        <v>-0.70671672230924432</v>
      </c>
      <c r="AB57" s="7">
        <f>DADOS!AB57</f>
        <v>0.64752365828446923</v>
      </c>
      <c r="AC57" s="7">
        <f t="shared" si="0"/>
        <v>96.618315611033921</v>
      </c>
      <c r="AD57" s="7">
        <f t="shared" si="2"/>
        <v>-0.70622946364652017</v>
      </c>
      <c r="AE57" s="7">
        <f t="shared" si="1"/>
        <v>-7.1779682394130697</v>
      </c>
      <c r="AF57" s="28">
        <f>(LN(DADOS!AF58/DADOS!AF57))*100</f>
        <v>-3.243527575315396</v>
      </c>
      <c r="AG57" s="28">
        <f>(LN(DADOS!AG58/DADOS!AG57))*100</f>
        <v>-0.50890711962937141</v>
      </c>
      <c r="AH57" s="28">
        <f>(LN(DADOS!AH58/DADOS!AH57))*100</f>
        <v>0.50890711962936419</v>
      </c>
      <c r="AK57" s="30"/>
    </row>
    <row r="58" spans="1:37" x14ac:dyDescent="0.3">
      <c r="A58" s="2">
        <v>41183</v>
      </c>
      <c r="B58" s="27">
        <f>100*('DADOS (RET)'!B58)</f>
        <v>-2.6638645081063927</v>
      </c>
      <c r="C58" s="27">
        <f>100*('DADOS (RET)'!C58)</f>
        <v>-4.1948755202845733</v>
      </c>
      <c r="D58" s="27">
        <f>100*('DADOS (RET)'!D58)</f>
        <v>-4.677166500792838</v>
      </c>
      <c r="E58" s="27">
        <f>100*('DADOS (RET)'!E58)</f>
        <v>-1.383307360612692</v>
      </c>
      <c r="F58" s="27">
        <f>100*('DADOS (RET)'!F58)</f>
        <v>4.4552822691585572</v>
      </c>
      <c r="G58" s="27">
        <f>100*('DADOS (RET)'!G58)</f>
        <v>0.40780198359272096</v>
      </c>
      <c r="H58" s="27">
        <f>100*('DADOS (RET)'!H58)</f>
        <v>-1.4640504317313499</v>
      </c>
      <c r="I58" s="32">
        <f>100*('DADOS (RET)'!I58)</f>
        <v>12.18898176090368</v>
      </c>
      <c r="J58" s="32">
        <f>100*('DADOS (RET)'!J58)</f>
        <v>0.22986555740656334</v>
      </c>
      <c r="K58" s="32">
        <f>100*('DADOS (RET)'!K58)</f>
        <v>-1.5067172255108223</v>
      </c>
      <c r="L58" s="32">
        <f>100*('DADOS (RET)'!L58)</f>
        <v>-2.7643232364630803</v>
      </c>
      <c r="M58" s="32">
        <f>100*('DADOS (RET)'!M58)</f>
        <v>-3.9980301499534172</v>
      </c>
      <c r="N58" s="12">
        <v>0.02</v>
      </c>
      <c r="O58" s="9">
        <v>0.59</v>
      </c>
      <c r="P58" s="12">
        <f>100*(LN(DADOS!P59/DADOS!P58))</f>
        <v>-0.33148570103443165</v>
      </c>
      <c r="Q58" s="12">
        <f>100*(LN(DADOS!Q59/DADOS!Q58))</f>
        <v>3.4466629258699165E-2</v>
      </c>
      <c r="R58" s="12">
        <f>100*(LN(DADOS!R59/DADOS!R58))</f>
        <v>7.8106598646669854</v>
      </c>
      <c r="S58" s="12">
        <f>100*(LN(DADOS!S59/DADOS!S58))</f>
        <v>-0.95459417946576064</v>
      </c>
      <c r="T58" s="13">
        <f>(LN(DADOS!T59/DADOS!T58))*100</f>
        <v>-9.5310179804324768</v>
      </c>
      <c r="U58" s="13">
        <f>(LN(DADOS!U59/DADOS!U58))*100</f>
        <v>7.4107972153722041</v>
      </c>
      <c r="V58" s="13">
        <f>(LN(DADOS!V59/DADOS!V58))*100</f>
        <v>1.7291497110061043</v>
      </c>
      <c r="W58" s="13">
        <f>(LN(DADOS!W59/DADOS!W58))*100</f>
        <v>16.759186364896919</v>
      </c>
      <c r="X58" s="13">
        <f>(LN(DADOS!X59/DADOS!X58))*100</f>
        <v>-5.5904728648591675</v>
      </c>
      <c r="Y58" s="13">
        <f>(LN(DADOS!Y59/DADOS!Y58))*100</f>
        <v>-3.8827123525276215</v>
      </c>
      <c r="Z58" s="13">
        <f>(LN(DADOS!Z59/DADOS!Z58))*100</f>
        <v>2.2817987714718195</v>
      </c>
      <c r="AA58" s="13">
        <f>(LN(DADOS!AA59/DADOS!AA58))*100</f>
        <v>-3.0605449076077704</v>
      </c>
      <c r="AB58" s="7">
        <f>DADOS!AB58</f>
        <v>-1.4185609779295847</v>
      </c>
      <c r="AC58" s="7">
        <f t="shared" si="0"/>
        <v>-301.55784168083505</v>
      </c>
      <c r="AD58" s="7">
        <f t="shared" si="2"/>
        <v>-4.2278957073599805</v>
      </c>
      <c r="AE58" s="7">
        <f t="shared" si="1"/>
        <v>11.260167691438582</v>
      </c>
      <c r="AF58" s="28">
        <f>(LN(DADOS!AF59/DADOS!AF58))*100</f>
        <v>-6.8208250026533577</v>
      </c>
      <c r="AG58" s="28">
        <f>(LN(DADOS!AG59/DADOS!AG58))*100</f>
        <v>-0.70700567085071309</v>
      </c>
      <c r="AH58" s="28">
        <f>(LN(DADOS!AH59/DADOS!AH58))*100</f>
        <v>0.70700567085070676</v>
      </c>
      <c r="AK58" s="30"/>
    </row>
    <row r="59" spans="1:37" x14ac:dyDescent="0.3">
      <c r="A59" s="2">
        <v>41214</v>
      </c>
      <c r="B59" s="27">
        <f>100*('DADOS (RET)'!B59)</f>
        <v>6.2409569237753963</v>
      </c>
      <c r="C59" s="27">
        <f>100*('DADOS (RET)'!C59)</f>
        <v>0.11267606825906673</v>
      </c>
      <c r="D59" s="27">
        <f>100*('DADOS (RET)'!D59)</f>
        <v>-4.647358499065934</v>
      </c>
      <c r="E59" s="27">
        <f>100*('DADOS (RET)'!E59)</f>
        <v>4.2607978503636001</v>
      </c>
      <c r="F59" s="27">
        <f>100*('DADOS (RET)'!F59)</f>
        <v>2.676185155652365</v>
      </c>
      <c r="G59" s="27">
        <f>100*('DADOS (RET)'!G59)</f>
        <v>3.6484546881097173</v>
      </c>
      <c r="H59" s="27">
        <f>100*('DADOS (RET)'!H59)</f>
        <v>-3.4025598069191467</v>
      </c>
      <c r="I59" s="32">
        <f>100*('DADOS (RET)'!I59)</f>
        <v>-12.188981760903676</v>
      </c>
      <c r="J59" s="32">
        <f>100*('DADOS (RET)'!J59)</f>
        <v>3.9319416025394291</v>
      </c>
      <c r="K59" s="32">
        <f>100*('DADOS (RET)'!K59)</f>
        <v>2.0983856237847345</v>
      </c>
      <c r="L59" s="32">
        <f>100*('DADOS (RET)'!L59)</f>
        <v>1.3461081748450516</v>
      </c>
      <c r="M59" s="32">
        <f>100*('DADOS (RET)'!M59)</f>
        <v>2.5354963618810507</v>
      </c>
      <c r="N59" s="12">
        <v>-0.03</v>
      </c>
      <c r="O59" s="9">
        <v>0.6</v>
      </c>
      <c r="P59" s="12">
        <f>100*(LN(DADOS!P60/DADOS!P59))</f>
        <v>0.74146236000543819</v>
      </c>
      <c r="Q59" s="12">
        <f>100*(LN(DADOS!Q60/DADOS!Q59))</f>
        <v>3.6778978005718015</v>
      </c>
      <c r="R59" s="12">
        <f>100*(LN(DADOS!R60/DADOS!R59))</f>
        <v>-6.4657788834056955</v>
      </c>
      <c r="S59" s="12">
        <f>100*(LN(DADOS!S60/DADOS!S59))</f>
        <v>0.42929092284090187</v>
      </c>
      <c r="T59" s="13">
        <f>(LN(DADOS!T60/DADOS!T59))*100</f>
        <v>-10.536051565782641</v>
      </c>
      <c r="U59" s="13">
        <f>(LN(DADOS!U60/DADOS!U59))*100</f>
        <v>-3.6367644170874831</v>
      </c>
      <c r="V59" s="13">
        <f>(LN(DADOS!V60/DADOS!V59))*100</f>
        <v>-5.8840500022933462</v>
      </c>
      <c r="W59" s="13">
        <f>(LN(DADOS!W60/DADOS!W59))*100</f>
        <v>-15.873104618083794</v>
      </c>
      <c r="X59" s="13">
        <f>(LN(DADOS!X60/DADOS!X59))*100</f>
        <v>-3.3028026175340557</v>
      </c>
      <c r="Y59" s="13">
        <f>(LN(DADOS!Y60/DADOS!Y59))*100</f>
        <v>1.8074108938984905</v>
      </c>
      <c r="Z59" s="13">
        <f>(LN(DADOS!Z60/DADOS!Z59))*100</f>
        <v>1.1490164305677879</v>
      </c>
      <c r="AA59" s="13">
        <f>(LN(DADOS!AA60/DADOS!AA59))*100</f>
        <v>-2.0314641351179139</v>
      </c>
      <c r="AB59" s="7">
        <f>DADOS!AB59</f>
        <v>-1.8443248890743309</v>
      </c>
      <c r="AC59" s="7">
        <f t="shared" si="0"/>
        <v>81.517652660192724</v>
      </c>
      <c r="AD59" s="7">
        <f t="shared" si="2"/>
        <v>-1.3964452406583785</v>
      </c>
      <c r="AE59" s="7">
        <f t="shared" si="1"/>
        <v>4.6520015634892946</v>
      </c>
      <c r="AF59" s="28">
        <f>(LN(DADOS!AF60/DADOS!AF59))*100</f>
        <v>-7.3203404023294931</v>
      </c>
      <c r="AG59" s="28">
        <f>(LN(DADOS!AG60/DADOS!AG59))*100</f>
        <v>2.5935431499201704</v>
      </c>
      <c r="AH59" s="28">
        <f>(LN(DADOS!AH60/DADOS!AH59))*100</f>
        <v>-2.5935431499201704</v>
      </c>
      <c r="AK59" s="30"/>
    </row>
    <row r="60" spans="1:37" x14ac:dyDescent="0.3">
      <c r="A60" s="2">
        <v>41244</v>
      </c>
      <c r="B60" s="27">
        <f>100*('DADOS (RET)'!B60)</f>
        <v>5.8742363484734224</v>
      </c>
      <c r="C60" s="27">
        <f>100*('DADOS (RET)'!C60)</f>
        <v>3.2135729264294732</v>
      </c>
      <c r="D60" s="27">
        <f>100*('DADOS (RET)'!D60)</f>
        <v>4.9116697053152238</v>
      </c>
      <c r="E60" s="27">
        <f>100*('DADOS (RET)'!E60)</f>
        <v>6.3042686583180698</v>
      </c>
      <c r="F60" s="27">
        <f>100*('DADOS (RET)'!F60)</f>
        <v>2.8591663844354618</v>
      </c>
      <c r="G60" s="27">
        <f>100*('DADOS (RET)'!G60)</f>
        <v>3.5529501628442586</v>
      </c>
      <c r="H60" s="27">
        <f>100*('DADOS (RET)'!H60)</f>
        <v>2.390259043774301</v>
      </c>
      <c r="I60" s="32">
        <f>100*('DADOS (RET)'!I60)</f>
        <v>-1.8692133012152521</v>
      </c>
      <c r="J60" s="32">
        <f>100*('DADOS (RET)'!J60)</f>
        <v>1.4747612672282306E-3</v>
      </c>
      <c r="K60" s="32">
        <f>100*('DADOS (RET)'!K60)</f>
        <v>-8.9530849702499304E-2</v>
      </c>
      <c r="L60" s="32">
        <f>100*('DADOS (RET)'!L60)</f>
        <v>-0.66265795275231731</v>
      </c>
      <c r="M60" s="32">
        <f>100*('DADOS (RET)'!M60)</f>
        <v>-1.8916287062828976</v>
      </c>
      <c r="N60" s="12">
        <v>0.68</v>
      </c>
      <c r="O60" s="9">
        <v>0.79</v>
      </c>
      <c r="P60" s="12">
        <f>100*(LN(DADOS!P61/DADOS!P60))</f>
        <v>0.57793803564145774</v>
      </c>
      <c r="Q60" s="12">
        <f>100*(LN(DADOS!Q61/DADOS!Q60))</f>
        <v>-3.0790936161095415</v>
      </c>
      <c r="R60" s="12">
        <f>100*(LN(DADOS!R61/DADOS!R60))</f>
        <v>-12.809364132439352</v>
      </c>
      <c r="S60" s="12">
        <f>100*(LN(DADOS!S61/DADOS!S60))</f>
        <v>5.3061393300377997</v>
      </c>
      <c r="T60" s="13">
        <f>(LN(DADOS!T61/DADOS!T60))*100</f>
        <v>-25.131442828090595</v>
      </c>
      <c r="U60" s="13">
        <f>(LN(DADOS!U61/DADOS!U60))*100</f>
        <v>-3.7740327982847086</v>
      </c>
      <c r="V60" s="13">
        <f>(LN(DADOS!V61/DADOS!V60))*100</f>
        <v>4.1549002912872481</v>
      </c>
      <c r="W60" s="13">
        <f>(LN(DADOS!W61/DADOS!W60))*100</f>
        <v>12.705171764187426</v>
      </c>
      <c r="X60" s="13">
        <f>(LN(DADOS!X61/DADOS!X60))*100</f>
        <v>1.8181279501642764</v>
      </c>
      <c r="Y60" s="13">
        <f>(LN(DADOS!Y61/DADOS!Y60))*100</f>
        <v>0.60975798681185378</v>
      </c>
      <c r="Z60" s="13">
        <f>(LN(DADOS!Z61/DADOS!Z60))*100</f>
        <v>-0.98932104622060424</v>
      </c>
      <c r="AA60" s="13">
        <f>(LN(DADOS!AA61/DADOS!AA60))*100</f>
        <v>4.9145467068888404</v>
      </c>
      <c r="AB60" s="7">
        <f>DADOS!AB60</f>
        <v>-2.0824167721924614</v>
      </c>
      <c r="AC60" s="7">
        <f t="shared" si="0"/>
        <v>18.37073337598644</v>
      </c>
      <c r="AD60" s="7">
        <f t="shared" si="2"/>
        <v>-1.8931034675501257</v>
      </c>
      <c r="AE60" s="7">
        <f t="shared" si="1"/>
        <v>29.286343119377843</v>
      </c>
      <c r="AF60" s="28">
        <f>(LN(DADOS!AF61/DADOS!AF60))*100</f>
        <v>-3.8714512180690512</v>
      </c>
      <c r="AG60" s="28">
        <f>(LN(DADOS!AG61/DADOS!AG60))*100</f>
        <v>-4.1357220902085281</v>
      </c>
      <c r="AH60" s="28">
        <f>(LN(DADOS!AH61/DADOS!AH60))*100</f>
        <v>4.1357220902085352</v>
      </c>
      <c r="AK60" s="30"/>
    </row>
    <row r="61" spans="1:37" x14ac:dyDescent="0.3">
      <c r="A61" s="2">
        <v>41275</v>
      </c>
      <c r="B61" s="27">
        <f>100*('DADOS (RET)'!B61)</f>
        <v>1.4837067430467574</v>
      </c>
      <c r="C61" s="27">
        <f>100*('DADOS (RET)'!C61)</f>
        <v>-1.9824437784844544</v>
      </c>
      <c r="D61" s="27">
        <f>100*('DADOS (RET)'!D61)</f>
        <v>-3.5061550080138151</v>
      </c>
      <c r="E61" s="27">
        <f>100*('DADOS (RET)'!E61)</f>
        <v>-3.8865684799494247</v>
      </c>
      <c r="F61" s="27">
        <f>100*('DADOS (RET)'!F61)</f>
        <v>4.3225498404358653</v>
      </c>
      <c r="G61" s="27">
        <f>100*('DADOS (RET)'!G61)</f>
        <v>3.2957114177206162</v>
      </c>
      <c r="H61" s="27">
        <f>100*('DADOS (RET)'!H61)</f>
        <v>-0.10907108879885413</v>
      </c>
      <c r="I61" s="32">
        <f>100*('DADOS (RET)'!I61)</f>
        <v>10.724553035359758</v>
      </c>
      <c r="J61" s="32">
        <f>100*('DADOS (RET)'!J61)</f>
        <v>-0.49926111413024177</v>
      </c>
      <c r="K61" s="32">
        <f>100*('DADOS (RET)'!K61)</f>
        <v>0.33100806094347535</v>
      </c>
      <c r="L61" s="32">
        <f>100*('DADOS (RET)'!L61)</f>
        <v>1.9227784688362286</v>
      </c>
      <c r="M61" s="32">
        <f>100*('DADOS (RET)'!M61)</f>
        <v>4.5147002207618154</v>
      </c>
      <c r="N61" s="12">
        <v>0.34</v>
      </c>
      <c r="O61" s="9">
        <v>0.86</v>
      </c>
      <c r="P61" s="12">
        <f>100*(LN(DADOS!P62/DADOS!P61))</f>
        <v>-2.8655255760376064</v>
      </c>
      <c r="Q61" s="12">
        <f>100*(LN(DADOS!Q62/DADOS!Q61))</f>
        <v>-2.7384021740296474</v>
      </c>
      <c r="R61" s="12">
        <f>100*(LN(DADOS!R62/DADOS!R61))</f>
        <v>2.4639703937148925</v>
      </c>
      <c r="S61" s="12">
        <f>100*(LN(DADOS!S62/DADOS!S61))</f>
        <v>-0.60786400055419332</v>
      </c>
      <c r="T61" s="13">
        <f>(LN(DADOS!T62/DADOS!T61))*100</f>
        <v>0</v>
      </c>
      <c r="U61" s="13">
        <f>(LN(DADOS!U62/DADOS!U61))*100</f>
        <v>3.7740327982847113</v>
      </c>
      <c r="V61" s="13">
        <f>(LN(DADOS!V62/DADOS!V61))*100</f>
        <v>10.47789512331768</v>
      </c>
      <c r="W61" s="13">
        <f>(LN(DADOS!W62/DADOS!W61))*100</f>
        <v>-23.262229526875362</v>
      </c>
      <c r="X61" s="13">
        <f>(LN(DADOS!X62/DADOS!X61))*100</f>
        <v>7.0434702182002553</v>
      </c>
      <c r="Y61" s="13">
        <f>(LN(DADOS!Y62/DADOS!Y61))*100</f>
        <v>-1.0037177872198779</v>
      </c>
      <c r="Z61" s="13">
        <f>(LN(DADOS!Z62/DADOS!Z61))*100</f>
        <v>0.34309554548123167</v>
      </c>
      <c r="AA61" s="13">
        <f>(LN(DADOS!AA62/DADOS!AA61))*100</f>
        <v>1.2356732688905427</v>
      </c>
      <c r="AB61" s="7">
        <f>DADOS!AB61</f>
        <v>-4.2729481205437763</v>
      </c>
      <c r="AC61" s="7">
        <f t="shared" si="0"/>
        <v>-235.05366981998566</v>
      </c>
      <c r="AD61" s="7">
        <f t="shared" si="2"/>
        <v>5.0139613348920573</v>
      </c>
      <c r="AE61" s="7">
        <f t="shared" si="1"/>
        <v>10.47789512331768</v>
      </c>
      <c r="AF61" s="28">
        <f>(LN(DADOS!AF62/DADOS!AF61))*100</f>
        <v>2.5975486403260737</v>
      </c>
      <c r="AG61" s="28">
        <f>(LN(DADOS!AG62/DADOS!AG61))*100</f>
        <v>-3.3983685390398741</v>
      </c>
      <c r="AH61" s="28">
        <f>(LN(DADOS!AH62/DADOS!AH61))*100</f>
        <v>3.3983685390398781</v>
      </c>
      <c r="AK61" s="30"/>
    </row>
    <row r="62" spans="1:37" x14ac:dyDescent="0.3">
      <c r="A62" s="2">
        <v>41306</v>
      </c>
      <c r="B62" s="27">
        <f>100*('DADOS (RET)'!B62)</f>
        <v>1.0256500167189062</v>
      </c>
      <c r="C62" s="27">
        <f>100*('DADOS (RET)'!C62)</f>
        <v>-1.0061571745434745</v>
      </c>
      <c r="D62" s="27">
        <f>100*('DADOS (RET)'!D62)</f>
        <v>-1.1322855067556328</v>
      </c>
      <c r="E62" s="27">
        <f>100*('DADOS (RET)'!E62)</f>
        <v>-4.6675138570129873</v>
      </c>
      <c r="F62" s="27">
        <f>100*('DADOS (RET)'!F62)</f>
        <v>-1.9117930247862316</v>
      </c>
      <c r="G62" s="27">
        <f>100*('DADOS (RET)'!G62)</f>
        <v>-2.991572430247929</v>
      </c>
      <c r="H62" s="27">
        <f>100*('DADOS (RET)'!H62)</f>
        <v>1.8739287094862822</v>
      </c>
      <c r="I62" s="32">
        <f>100*('DADOS (RET)'!I62)</f>
        <v>-20.633643299782843</v>
      </c>
      <c r="J62" s="32">
        <f>100*('DADOS (RET)'!J62)</f>
        <v>-0.16008674063337527</v>
      </c>
      <c r="K62" s="32">
        <f>100*('DADOS (RET)'!K62)</f>
        <v>2.2959405232748971</v>
      </c>
      <c r="L62" s="32">
        <f>100*('DADOS (RET)'!L62)</f>
        <v>4.2432178328259571</v>
      </c>
      <c r="M62" s="32">
        <f>100*('DADOS (RET)'!M62)</f>
        <v>4.9419628698943043</v>
      </c>
      <c r="N62" s="12">
        <v>0.28999999999999998</v>
      </c>
      <c r="O62" s="9">
        <v>0.6</v>
      </c>
      <c r="P62" s="12">
        <f>100*(LN(DADOS!P63/DADOS!P62))</f>
        <v>-2.8543039233738363</v>
      </c>
      <c r="Q62" s="12">
        <f>100*(LN(DADOS!Q63/DADOS!Q62))</f>
        <v>-0.65090927900084694</v>
      </c>
      <c r="R62" s="12">
        <f>100*(LN(DADOS!R63/DADOS!R62))</f>
        <v>-7.0127301557563264</v>
      </c>
      <c r="S62" s="12">
        <f>100*(LN(DADOS!S63/DADOS!S62))</f>
        <v>-2.9026950399979832</v>
      </c>
      <c r="T62" s="13">
        <f>(LN(DADOS!T63/DADOS!T62))*100</f>
        <v>35.667494393873241</v>
      </c>
      <c r="U62" s="13">
        <f>(LN(DADOS!U63/DADOS!U62))*100</f>
        <v>0</v>
      </c>
      <c r="V62" s="13">
        <f>(LN(DADOS!V63/DADOS!V62))*100</f>
        <v>3.5993602647905449</v>
      </c>
      <c r="W62" s="13">
        <f>(LN(DADOS!W63/DADOS!W62))*100</f>
        <v>8.2625020277009256</v>
      </c>
      <c r="X62" s="13">
        <f>(LN(DADOS!X63/DADOS!X62))*100</f>
        <v>0.66312542351325687</v>
      </c>
      <c r="Y62" s="13">
        <f>(LN(DADOS!Y63/DADOS!Y62))*100</f>
        <v>-0.88106296821549202</v>
      </c>
      <c r="Z62" s="13">
        <f>(LN(DADOS!Z63/DADOS!Z62))*100</f>
        <v>1.3969252363886537</v>
      </c>
      <c r="AA62" s="13">
        <f>(LN(DADOS!AA63/DADOS!AA62))*100</f>
        <v>-3.5718082602079231</v>
      </c>
      <c r="AB62" s="7">
        <f>DADOS!AB62</f>
        <v>-5.1224037644801141</v>
      </c>
      <c r="AC62" s="7">
        <f t="shared" si="0"/>
        <v>98.695454380542913</v>
      </c>
      <c r="AD62" s="7">
        <f t="shared" si="2"/>
        <v>5.10204961052768</v>
      </c>
      <c r="AE62" s="7">
        <f t="shared" si="1"/>
        <v>-32.068134129082694</v>
      </c>
      <c r="AF62" s="28">
        <f>(LN(DADOS!AF63/DADOS!AF62))*100</f>
        <v>5.0010420574661412</v>
      </c>
      <c r="AG62" s="28">
        <f>(LN(DADOS!AG63/DADOS!AG62))*100</f>
        <v>-0.35443254472381946</v>
      </c>
      <c r="AH62" s="28">
        <f>(LN(DADOS!AH63/DADOS!AH62))*100</f>
        <v>0.35443254472381691</v>
      </c>
      <c r="AK62" s="30"/>
    </row>
    <row r="63" spans="1:37" x14ac:dyDescent="0.3">
      <c r="A63" s="2">
        <v>41334</v>
      </c>
      <c r="B63" s="27">
        <f>100*('DADOS (RET)'!B63)</f>
        <v>4.0938605796697765</v>
      </c>
      <c r="C63" s="27">
        <f>100*('DADOS (RET)'!C63)</f>
        <v>-5.4254504724330062</v>
      </c>
      <c r="D63" s="27">
        <f>100*('DADOS (RET)'!D63)</f>
        <v>0.95226745634085108</v>
      </c>
      <c r="E63" s="27">
        <f>100*('DADOS (RET)'!E63)</f>
        <v>-2.7683428748416743</v>
      </c>
      <c r="F63" s="27">
        <f>100*('DADOS (RET)'!F63)</f>
        <v>-2.9591656990701303</v>
      </c>
      <c r="G63" s="27">
        <f>100*('DADOS (RET)'!G63)</f>
        <v>-1.6384313556867209</v>
      </c>
      <c r="H63" s="27">
        <f>100*('DADOS (RET)'!H63)</f>
        <v>1.0300215377174782</v>
      </c>
      <c r="I63" s="32">
        <f>100*('DADOS (RET)'!I63)</f>
        <v>11.778303565638366</v>
      </c>
      <c r="J63" s="32">
        <f>100*('DADOS (RET)'!J63)</f>
        <v>-6.8220502822753049E-2</v>
      </c>
      <c r="K63" s="32">
        <f>100*('DADOS (RET)'!K63)</f>
        <v>-0.81122743967386668</v>
      </c>
      <c r="L63" s="32">
        <f>100*('DADOS (RET)'!L63)</f>
        <v>-1.7184267496143764</v>
      </c>
      <c r="M63" s="32">
        <f>100*('DADOS (RET)'!M63)</f>
        <v>-2.720823802953436</v>
      </c>
      <c r="N63" s="12">
        <v>0.21</v>
      </c>
      <c r="O63" s="9">
        <v>0.47</v>
      </c>
      <c r="P63" s="12">
        <f>100*(LN(DADOS!P64/DADOS!P63))</f>
        <v>-0.73251603435754098</v>
      </c>
      <c r="Q63" s="12">
        <f>100*(LN(DADOS!Q64/DADOS!Q63))</f>
        <v>1.9252575007487436</v>
      </c>
      <c r="R63" s="12">
        <f>100*(LN(DADOS!R64/DADOS!R63))</f>
        <v>10.342902610660323</v>
      </c>
      <c r="S63" s="12">
        <f>100*(LN(DADOS!S64/DADOS!S63))</f>
        <v>-5.501032460998692</v>
      </c>
      <c r="T63" s="13">
        <f>(LN(DADOS!T64/DADOS!T63))*100</f>
        <v>-10.536051565782641</v>
      </c>
      <c r="U63" s="13">
        <f>(LN(DADOS!U64/DADOS!U63))*100</f>
        <v>-3.7740327982847086</v>
      </c>
      <c r="V63" s="13">
        <f>(LN(DADOS!V64/DADOS!V63))*100</f>
        <v>-1.0152371464017962</v>
      </c>
      <c r="W63" s="13">
        <f>(LN(DADOS!W64/DADOS!W63))*100</f>
        <v>-19.988298372390187</v>
      </c>
      <c r="X63" s="13">
        <f>(LN(DADOS!X64/DADOS!X63))*100</f>
        <v>-2.4102669142281532</v>
      </c>
      <c r="Y63" s="13">
        <f>(LN(DADOS!Y64/DADOS!Y63))*100</f>
        <v>1.2313260233357106</v>
      </c>
      <c r="Z63" s="13">
        <f>(LN(DADOS!Z64/DADOS!Z63))*100</f>
        <v>-1.8014119066416601</v>
      </c>
      <c r="AA63" s="13">
        <f>(LN(DADOS!AA64/DADOS!AA63))*100</f>
        <v>0.54397232958183417</v>
      </c>
      <c r="AB63" s="7">
        <f>DADOS!AB63</f>
        <v>-1.9424167721924617</v>
      </c>
      <c r="AC63" s="7">
        <f t="shared" si="0"/>
        <v>-283.16432488516392</v>
      </c>
      <c r="AD63" s="7">
        <f t="shared" si="2"/>
        <v>-2.652603300130683</v>
      </c>
      <c r="AE63" s="7">
        <f t="shared" si="1"/>
        <v>9.5208144193808444</v>
      </c>
      <c r="AF63" s="28">
        <f>(LN(DADOS!AF64/DADOS!AF63))*100</f>
        <v>7.061756721395362</v>
      </c>
      <c r="AG63" s="28">
        <f>(LN(DADOS!AG64/DADOS!AG63))*100</f>
        <v>1.565121394830131</v>
      </c>
      <c r="AH63" s="28">
        <f>(LN(DADOS!AH64/DADOS!AH63))*100</f>
        <v>-1.5651213948301324</v>
      </c>
      <c r="AK63" s="30"/>
    </row>
    <row r="64" spans="1:37" x14ac:dyDescent="0.3">
      <c r="A64" s="2">
        <v>41365</v>
      </c>
      <c r="B64" s="27">
        <f>100*('DADOS (RET)'!B64)</f>
        <v>-2.9344273015778373</v>
      </c>
      <c r="C64" s="27">
        <f>100*('DADOS (RET)'!C64)</f>
        <v>-2.5226562945675575</v>
      </c>
      <c r="D64" s="27">
        <f>100*('DADOS (RET)'!D64)</f>
        <v>1.7538982570524082</v>
      </c>
      <c r="E64" s="27">
        <f>100*('DADOS (RET)'!E64)</f>
        <v>-0.99912673635702054</v>
      </c>
      <c r="F64" s="27">
        <f>100*('DADOS (RET)'!F64)</f>
        <v>2.4651342290536942</v>
      </c>
      <c r="G64" s="27">
        <f>100*('DADOS (RET)'!G64)</f>
        <v>0.30821799567784519</v>
      </c>
      <c r="H64" s="27">
        <f>100*('DADOS (RET)'!H64)</f>
        <v>0.77437908969032576</v>
      </c>
      <c r="I64" s="32">
        <f>100*('DADOS (RET)'!I64)</f>
        <v>10.536051565782614</v>
      </c>
      <c r="J64" s="32">
        <f>100*('DADOS (RET)'!J64)</f>
        <v>4.9644698020812452</v>
      </c>
      <c r="K64" s="32">
        <f>100*('DADOS (RET)'!K64)</f>
        <v>2.4657944759091754</v>
      </c>
      <c r="L64" s="32">
        <f>100*('DADOS (RET)'!L64)</f>
        <v>-3.3548785403158643E-2</v>
      </c>
      <c r="M64" s="32">
        <f>100*('DADOS (RET)'!M64)</f>
        <v>-2.436844646201282</v>
      </c>
      <c r="N64" s="12">
        <v>0.15</v>
      </c>
      <c r="O64" s="9">
        <v>0.55000000000000004</v>
      </c>
      <c r="P64" s="12">
        <f>100*(LN(DADOS!P65/DADOS!P64))</f>
        <v>0.3969452496603012</v>
      </c>
      <c r="Q64" s="12">
        <f>100*(LN(DADOS!Q65/DADOS!Q64))</f>
        <v>-0.60266649848541143</v>
      </c>
      <c r="R64" s="12">
        <f>100*(LN(DADOS!R65/DADOS!R64))</f>
        <v>4.1108545067685318</v>
      </c>
      <c r="S64" s="12">
        <f>100*(LN(DADOS!S65/DADOS!S64))</f>
        <v>-5.5667717563077268</v>
      </c>
      <c r="T64" s="13">
        <f>(LN(DADOS!T65/DADOS!T64))*100</f>
        <v>-40.546510810816443</v>
      </c>
      <c r="U64" s="13">
        <f>(LN(DADOS!U65/DADOS!U64))*100</f>
        <v>-12.260232209233239</v>
      </c>
      <c r="V64" s="13">
        <f>(LN(DADOS!V65/DADOS!V64))*100</f>
        <v>-10.763066419236544</v>
      </c>
      <c r="W64" s="13">
        <f>(LN(DADOS!W65/DADOS!W64))*100</f>
        <v>6.2568077150272376</v>
      </c>
      <c r="X64" s="13">
        <f>(LN(DADOS!X65/DADOS!X64))*100</f>
        <v>-1.0587825788505307</v>
      </c>
      <c r="Y64" s="13">
        <f>(LN(DADOS!Y65/DADOS!Y64))*100</f>
        <v>-0.30641302153005567</v>
      </c>
      <c r="Z64" s="13">
        <f>(LN(DADOS!Z65/DADOS!Z64))*100</f>
        <v>-3.4295500124362213</v>
      </c>
      <c r="AA64" s="13">
        <f>(LN(DADOS!AA65/DADOS!AA64))*100</f>
        <v>0.54102927282474789</v>
      </c>
      <c r="AB64" s="7">
        <f>DADOS!AB64</f>
        <v>-0.25810244306220387</v>
      </c>
      <c r="AC64" s="7">
        <f t="shared" si="0"/>
        <v>-235.13268134358816</v>
      </c>
      <c r="AD64" s="7">
        <f t="shared" si="2"/>
        <v>-7.4013144482825268</v>
      </c>
      <c r="AE64" s="7">
        <f t="shared" si="1"/>
        <v>29.783444391579899</v>
      </c>
      <c r="AF64" s="28">
        <f>(LN(DADOS!AF65/DADOS!AF64))*100</f>
        <v>3.3522692038643433</v>
      </c>
      <c r="AG64" s="28">
        <f>(LN(DADOS!AG65/DADOS!AG64))*100</f>
        <v>-1.2970095918814313</v>
      </c>
      <c r="AH64" s="28">
        <f>(LN(DADOS!AH65/DADOS!AH64))*100</f>
        <v>1.2970095918814328</v>
      </c>
      <c r="AK64" s="30"/>
    </row>
    <row r="65" spans="1:37" x14ac:dyDescent="0.3">
      <c r="A65" s="2">
        <v>41395</v>
      </c>
      <c r="B65" s="27">
        <f>100*('DADOS (RET)'!B65)</f>
        <v>3.3300987126971657</v>
      </c>
      <c r="C65" s="27">
        <f>100*('DADOS (RET)'!C65)</f>
        <v>-4.6056677273771482</v>
      </c>
      <c r="D65" s="27">
        <f>100*('DADOS (RET)'!D65)</f>
        <v>0.9935956591930275</v>
      </c>
      <c r="E65" s="27">
        <f>100*('DADOS (RET)'!E65)</f>
        <v>-9.5369248294256082</v>
      </c>
      <c r="F65" s="27">
        <f>100*('DADOS (RET)'!F65)</f>
        <v>0.45295527309467187</v>
      </c>
      <c r="G65" s="27">
        <f>100*('DADOS (RET)'!G65)</f>
        <v>-1.2386132072067153</v>
      </c>
      <c r="H65" s="27">
        <f>100*('DADOS (RET)'!H65)</f>
        <v>1.5655216235163878</v>
      </c>
      <c r="I65" s="32">
        <f>100*('DADOS (RET)'!I65)</f>
        <v>-3.3901551675681341</v>
      </c>
      <c r="J65" s="32">
        <f>100*('DADOS (RET)'!J65)</f>
        <v>-0.25686126537745224</v>
      </c>
      <c r="K65" s="32">
        <f>100*('DADOS (RET)'!K65)</f>
        <v>6.2826611263946841E-2</v>
      </c>
      <c r="L65" s="32">
        <f>100*('DADOS (RET)'!L65)</f>
        <v>0.29439967005575607</v>
      </c>
      <c r="M65" s="32">
        <f>100*('DADOS (RET)'!M65)</f>
        <v>0.48539123781383076</v>
      </c>
      <c r="N65" s="12">
        <v>0</v>
      </c>
      <c r="O65" s="9">
        <v>0.37</v>
      </c>
      <c r="P65" s="12">
        <f>100*(LN(DADOS!P66/DADOS!P65))</f>
        <v>1.2289124413753278</v>
      </c>
      <c r="Q65" s="12">
        <f>100*(LN(DADOS!Q66/DADOS!Q65))</f>
        <v>6.3016781373836013</v>
      </c>
      <c r="R65" s="12">
        <f>100*(LN(DADOS!R66/DADOS!R65))</f>
        <v>3.0950246041101059</v>
      </c>
      <c r="S65" s="12">
        <f>100*(LN(DADOS!S66/DADOS!S65))</f>
        <v>-1.6860661259466729</v>
      </c>
      <c r="T65" s="13">
        <f>(LN(DADOS!T66/DADOS!T65))*100</f>
        <v>-40.546510810816429</v>
      </c>
      <c r="U65" s="13">
        <f>(LN(DADOS!U66/DADOS!U65))*100</f>
        <v>8.3381608939050995</v>
      </c>
      <c r="V65" s="13">
        <f>(LN(DADOS!V66/DADOS!V65))*100</f>
        <v>9.2206193866733628</v>
      </c>
      <c r="W65" s="13">
        <f>(LN(DADOS!W66/DADOS!W65))*100</f>
        <v>18.69950371978987</v>
      </c>
      <c r="X65" s="13">
        <f>(LN(DADOS!X66/DADOS!X65))*100</f>
        <v>2.922025196122167</v>
      </c>
      <c r="Y65" s="13">
        <f>(LN(DADOS!Y66/DADOS!Y65))*100</f>
        <v>-2.1267970444230122</v>
      </c>
      <c r="Z65" s="13">
        <f>(LN(DADOS!Z66/DADOS!Z65))*100</f>
        <v>-7.1242437860482095</v>
      </c>
      <c r="AA65" s="13">
        <f>(LN(DADOS!AA66/DADOS!AA65))*100</f>
        <v>1.0733555643108852</v>
      </c>
      <c r="AB65" s="7">
        <f>DADOS!AB65</f>
        <v>-1.2433559467648445</v>
      </c>
      <c r="AC65" s="7">
        <f t="shared" si="0"/>
        <v>34.376995996016241</v>
      </c>
      <c r="AD65" s="7">
        <f t="shared" si="2"/>
        <v>0.742252503191283</v>
      </c>
      <c r="AE65" s="7">
        <f t="shared" si="1"/>
        <v>49.767130197489791</v>
      </c>
      <c r="AF65" s="28">
        <f>(LN(DADOS!AF66/DADOS!AF65))*100</f>
        <v>-1.1049836186584936</v>
      </c>
      <c r="AG65" s="28">
        <f>(LN(DADOS!AG66/DADOS!AG65))*100</f>
        <v>5.9455602551640139</v>
      </c>
      <c r="AH65" s="28">
        <f>(LN(DADOS!AH66/DADOS!AH65))*100</f>
        <v>-5.9455602551639908</v>
      </c>
      <c r="AK65" s="30"/>
    </row>
    <row r="66" spans="1:37" x14ac:dyDescent="0.3">
      <c r="A66" s="2">
        <v>41426</v>
      </c>
      <c r="B66" s="27">
        <f>100*('DADOS (RET)'!B66)</f>
        <v>-11.170398958000129</v>
      </c>
      <c r="C66" s="27">
        <f>100*('DADOS (RET)'!C66)</f>
        <v>-9.901128797916753</v>
      </c>
      <c r="D66" s="27">
        <f>100*('DADOS (RET)'!D66)</f>
        <v>-11.568605274732628</v>
      </c>
      <c r="E66" s="27">
        <f>100*('DADOS (RET)'!E66)</f>
        <v>-6.4408575065008353</v>
      </c>
      <c r="F66" s="27">
        <f>100*('DADOS (RET)'!F66)</f>
        <v>-5.4889251731690614</v>
      </c>
      <c r="G66" s="27">
        <f>100*('DADOS (RET)'!G66)</f>
        <v>-4.5570091016329499</v>
      </c>
      <c r="H66" s="27">
        <f>100*('DADOS (RET)'!H66)</f>
        <v>-11.201784307576702</v>
      </c>
      <c r="I66" s="32">
        <f>100*('DADOS (RET)'!I66)</f>
        <v>1.7094433359300041</v>
      </c>
      <c r="J66" s="32">
        <f>100*('DADOS (RET)'!J66)</f>
        <v>0.53587605947330541</v>
      </c>
      <c r="K66" s="32">
        <f>100*('DADOS (RET)'!K66)</f>
        <v>2.9905316159614901</v>
      </c>
      <c r="L66" s="32">
        <f>100*('DADOS (RET)'!L66)</f>
        <v>6.0439877740538224</v>
      </c>
      <c r="M66" s="32">
        <f>100*('DADOS (RET)'!M66)</f>
        <v>10.210896894567281</v>
      </c>
      <c r="N66" s="12">
        <v>0.75</v>
      </c>
      <c r="O66" s="9">
        <v>0.26</v>
      </c>
      <c r="P66" s="12">
        <f>100*(LN(DADOS!P67/DADOS!P66))</f>
        <v>6.7069999406387986</v>
      </c>
      <c r="Q66" s="12">
        <f>100*(LN(DADOS!Q67/DADOS!Q66))</f>
        <v>3.850964628845249</v>
      </c>
      <c r="R66" s="12">
        <f>100*(LN(DADOS!R67/DADOS!R66))</f>
        <v>-3.1933047103009029</v>
      </c>
      <c r="S66" s="12">
        <f>100*(LN(DADOS!S67/DADOS!S66))</f>
        <v>3.654393328547866</v>
      </c>
      <c r="T66" s="13">
        <f>(LN(DADOS!T67/DADOS!T66))*100</f>
        <v>22.314355131420978</v>
      </c>
      <c r="U66" s="13">
        <f>(LN(DADOS!U67/DADOS!U66))*100</f>
        <v>27.763173659827956</v>
      </c>
      <c r="V66" s="13">
        <f>(LN(DADOS!V67/DADOS!V66))*100</f>
        <v>17.538912001830983</v>
      </c>
      <c r="W66" s="13">
        <f>(LN(DADOS!W67/DADOS!W66))*100</f>
        <v>3.3778844760992772</v>
      </c>
      <c r="X66" s="13">
        <f>(LN(DADOS!X67/DADOS!X66))*100</f>
        <v>1.0493275715838724</v>
      </c>
      <c r="Y66" s="13">
        <f>(LN(DADOS!Y67/DADOS!Y66))*100</f>
        <v>-0.49382816405826774</v>
      </c>
      <c r="Z66" s="13">
        <f>(LN(DADOS!Z67/DADOS!Z66))*100</f>
        <v>-2.1452797195505076</v>
      </c>
      <c r="AA66" s="13">
        <f>(LN(DADOS!AA67/DADOS!AA66))*100</f>
        <v>2.1127546425875279</v>
      </c>
      <c r="AB66" s="7">
        <f>DADOS!AB66</f>
        <v>1.0885223017446961</v>
      </c>
      <c r="AC66" s="7">
        <f t="shared" ref="AC66:AC119" si="3">M66-100*((1+I66/100)^(12)-1)</f>
        <v>-12.345314955811446</v>
      </c>
      <c r="AD66" s="7">
        <f t="shared" si="2"/>
        <v>9.6750208350939744</v>
      </c>
      <c r="AE66" s="7">
        <f t="shared" ref="AE66:AE119" si="4">V66-T66</f>
        <v>-4.7754431295899948</v>
      </c>
      <c r="AF66" s="28">
        <f>(LN(DADOS!AF67/DADOS!AF66))*100</f>
        <v>1.1049836186584936</v>
      </c>
      <c r="AG66" s="28">
        <f>(LN(DADOS!AG67/DADOS!AG66))*100</f>
        <v>3.734959247299749</v>
      </c>
      <c r="AH66" s="28">
        <f>(LN(DADOS!AH67/DADOS!AH66))*100</f>
        <v>-3.7349592472997593</v>
      </c>
      <c r="AK66" s="30"/>
    </row>
    <row r="67" spans="1:37" x14ac:dyDescent="0.3">
      <c r="A67" s="2">
        <v>41456</v>
      </c>
      <c r="B67" s="27">
        <f>100*('DADOS (RET)'!B67)</f>
        <v>0.31120357066298004</v>
      </c>
      <c r="C67" s="27">
        <f>100*('DADOS (RET)'!C67)</f>
        <v>0.14054816087349464</v>
      </c>
      <c r="D67" s="27">
        <f>100*('DADOS (RET)'!D67)</f>
        <v>2.0337306831039141</v>
      </c>
      <c r="E67" s="27">
        <f>100*('DADOS (RET)'!E67)</f>
        <v>7.2820141969293113</v>
      </c>
      <c r="F67" s="27">
        <f>100*('DADOS (RET)'!F67)</f>
        <v>1.2936791030719363</v>
      </c>
      <c r="G67" s="27">
        <f>100*('DADOS (RET)'!G67)</f>
        <v>2.377643029634946</v>
      </c>
      <c r="H67" s="27">
        <f>100*('DADOS (RET)'!H67)</f>
        <v>2.7795431120348764</v>
      </c>
      <c r="I67" s="32">
        <f>100*('DADOS (RET)'!I67)</f>
        <v>18.514243313559589</v>
      </c>
      <c r="J67" s="32">
        <f>100*('DADOS (RET)'!J67)</f>
        <v>1.1560535357241486</v>
      </c>
      <c r="K67" s="32">
        <f>100*('DADOS (RET)'!K67)</f>
        <v>-3.8204550172457901</v>
      </c>
      <c r="L67" s="32">
        <f>100*('DADOS (RET)'!L67)</f>
        <v>-8.7609865705604726</v>
      </c>
      <c r="M67" s="32">
        <f>100*('DADOS (RET)'!M67)</f>
        <v>-13.382386367899118</v>
      </c>
      <c r="N67" s="12">
        <v>0.26</v>
      </c>
      <c r="O67" s="9">
        <v>0.03</v>
      </c>
      <c r="P67" s="12">
        <f>100*(LN(DADOS!P68/DADOS!P67))</f>
        <v>3.5618860908633678</v>
      </c>
      <c r="Q67" s="12">
        <f>100*(LN(DADOS!Q68/DADOS!Q67))</f>
        <v>3.3159566175825952</v>
      </c>
      <c r="R67" s="12">
        <f>100*(LN(DADOS!R68/DADOS!R67))</f>
        <v>6.0103924069705306</v>
      </c>
      <c r="S67" s="12">
        <f>100*(LN(DADOS!S68/DADOS!S67))</f>
        <v>1.0595627964582437</v>
      </c>
      <c r="T67" s="13">
        <f>(LN(DADOS!T68/DADOS!T67))*100</f>
        <v>-22.314355131420985</v>
      </c>
      <c r="U67" s="13">
        <f>(LN(DADOS!U68/DADOS!U67))*100</f>
        <v>2.9852963149681129</v>
      </c>
      <c r="V67" s="13">
        <f>(LN(DADOS!V68/DADOS!V67))*100</f>
        <v>11.488027599842221</v>
      </c>
      <c r="W67" s="13">
        <f>(LN(DADOS!W68/DADOS!W67))*100</f>
        <v>-22.596484652586138</v>
      </c>
      <c r="X67" s="13">
        <f>(LN(DADOS!X68/DADOS!X67))*100</f>
        <v>8.7976464378854562</v>
      </c>
      <c r="Y67" s="13">
        <f>(LN(DADOS!Y68/DADOS!Y67))*100</f>
        <v>1.3854970232669224</v>
      </c>
      <c r="Z67" s="13">
        <f>(LN(DADOS!Z68/DADOS!Z67))*100</f>
        <v>-4.623451476151188</v>
      </c>
      <c r="AA67" s="13">
        <f>(LN(DADOS!AA68/DADOS!AA67))*100</f>
        <v>-1.4035318116383482</v>
      </c>
      <c r="AB67" s="7">
        <f>DADOS!AB67</f>
        <v>2.5749950565302155</v>
      </c>
      <c r="AC67" s="7">
        <f t="shared" si="3"/>
        <v>-681.17967807851437</v>
      </c>
      <c r="AD67" s="7">
        <f t="shared" ref="AD67:AD119" si="5">M67-J67</f>
        <v>-14.538439903623267</v>
      </c>
      <c r="AE67" s="7">
        <f t="shared" si="4"/>
        <v>33.802382731263208</v>
      </c>
      <c r="AF67" s="28">
        <f>(LN(DADOS!AF68/DADOS!AF67))*100</f>
        <v>-1.1049836186584936</v>
      </c>
      <c r="AG67" s="28">
        <f>(LN(DADOS!AG68/DADOS!AG67))*100</f>
        <v>3.4324886368261169</v>
      </c>
      <c r="AH67" s="28">
        <f>(LN(DADOS!AH68/DADOS!AH67))*100</f>
        <v>-3.4324886368261289</v>
      </c>
      <c r="AK67" s="30"/>
    </row>
    <row r="68" spans="1:37" x14ac:dyDescent="0.3">
      <c r="A68" s="2">
        <v>41487</v>
      </c>
      <c r="B68" s="27">
        <f>100*('DADOS (RET)'!B68)</f>
        <v>0.69668711672875683</v>
      </c>
      <c r="C68" s="27">
        <f>100*('DADOS (RET)'!C68)</f>
        <v>-2.7047912222072572</v>
      </c>
      <c r="D68" s="27">
        <f>100*('DADOS (RET)'!D68)</f>
        <v>-2.3925426525551847</v>
      </c>
      <c r="E68" s="27">
        <f>100*('DADOS (RET)'!E68)</f>
        <v>12.349407345189789</v>
      </c>
      <c r="F68" s="27">
        <f>100*('DADOS (RET)'!F68)</f>
        <v>0</v>
      </c>
      <c r="G68" s="27">
        <f>100*('DADOS (RET)'!G68)</f>
        <v>4.5181185853821919</v>
      </c>
      <c r="H68" s="27">
        <f>100*('DADOS (RET)'!H68)</f>
        <v>-6.5164577628313207</v>
      </c>
      <c r="I68" s="32">
        <f>100*('DADOS (RET)'!I68)</f>
        <v>-1.4184634991956413</v>
      </c>
      <c r="J68" s="32">
        <f>100*('DADOS (RET)'!J68)</f>
        <v>-3.0142818156558646</v>
      </c>
      <c r="K68" s="32">
        <f>100*('DADOS (RET)'!K68)</f>
        <v>0.98462929876035388</v>
      </c>
      <c r="L68" s="32">
        <f>100*('DADOS (RET)'!L68)</f>
        <v>4.7300865579773417</v>
      </c>
      <c r="M68" s="32">
        <f>100*('DADOS (RET)'!M68)</f>
        <v>7.6201213870256819</v>
      </c>
      <c r="N68" s="12">
        <v>0.15</v>
      </c>
      <c r="O68" s="9">
        <v>0.24</v>
      </c>
      <c r="P68" s="12">
        <f>100*(LN(DADOS!P69/DADOS!P68))</f>
        <v>4.8153002321515244</v>
      </c>
      <c r="Q68" s="12">
        <f>100*(LN(DADOS!Q69/DADOS!Q68))</f>
        <v>3.5261438149308204</v>
      </c>
      <c r="R68" s="12">
        <f>100*(LN(DADOS!R69/DADOS!R68))</f>
        <v>3.6367644170874791</v>
      </c>
      <c r="S68" s="12">
        <f>100*(LN(DADOS!S69/DADOS!S68))</f>
        <v>10.62048294788902</v>
      </c>
      <c r="T68" s="13">
        <f>(LN(DADOS!T69/DADOS!T68))*100</f>
        <v>0</v>
      </c>
      <c r="U68" s="13">
        <f>(LN(DADOS!U69/DADOS!U68))*100</f>
        <v>5.7158413839948414</v>
      </c>
      <c r="V68" s="13">
        <f>(LN(DADOS!V69/DADOS!V68))*100</f>
        <v>6.0168521466452907</v>
      </c>
      <c r="W68" s="13">
        <f>(LN(DADOS!W69/DADOS!W68))*100</f>
        <v>23.482230035992234</v>
      </c>
      <c r="X68" s="13">
        <f>(LN(DADOS!X69/DADOS!X68))*100</f>
        <v>1.8562896877195363</v>
      </c>
      <c r="Y68" s="13">
        <f>(LN(DADOS!Y69/DADOS!Y68))*100</f>
        <v>-4.4395117266350266E-2</v>
      </c>
      <c r="Z68" s="13">
        <f>(LN(DADOS!Z69/DADOS!Z68))*100</f>
        <v>-2.9193745471163104</v>
      </c>
      <c r="AA68" s="13">
        <f>(LN(DADOS!AA69/DADOS!AA68))*100</f>
        <v>6.8285907866131366</v>
      </c>
      <c r="AB68" s="7">
        <f>DADOS!AB68</f>
        <v>5.2994054055989688</v>
      </c>
      <c r="AC68" s="7">
        <f t="shared" si="3"/>
        <v>23.374566739904491</v>
      </c>
      <c r="AD68" s="7">
        <f t="shared" si="5"/>
        <v>10.634403202681547</v>
      </c>
      <c r="AE68" s="7">
        <f t="shared" si="4"/>
        <v>6.0168521466452907</v>
      </c>
      <c r="AF68" s="28">
        <f>(LN(DADOS!AF69/DADOS!AF68))*100</f>
        <v>-4.5462374076757399</v>
      </c>
      <c r="AG68" s="28">
        <f>(LN(DADOS!AG69/DADOS!AG68))*100</f>
        <v>3.4265526934682362</v>
      </c>
      <c r="AH68" s="28">
        <f>(LN(DADOS!AH69/DADOS!AH68))*100</f>
        <v>-3.4265526934682629</v>
      </c>
      <c r="AK68" s="30"/>
    </row>
    <row r="69" spans="1:37" x14ac:dyDescent="0.3">
      <c r="A69" s="2">
        <v>41518</v>
      </c>
      <c r="B69" s="27">
        <f>100*('DADOS (RET)'!B69)</f>
        <v>8.0022927823269328</v>
      </c>
      <c r="C69" s="27">
        <f>100*('DADOS (RET)'!C69)</f>
        <v>9.0971778205726785</v>
      </c>
      <c r="D69" s="27">
        <f>100*('DADOS (RET)'!D69)</f>
        <v>6.5769691361096756</v>
      </c>
      <c r="E69" s="27">
        <f>100*('DADOS (RET)'!E69)</f>
        <v>-0.45662179795811947</v>
      </c>
      <c r="F69" s="27">
        <f>100*('DADOS (RET)'!F69)</f>
        <v>3.3701588810975553</v>
      </c>
      <c r="G69" s="27">
        <f>100*('DADOS (RET)'!G69)</f>
        <v>1.6399829067506755</v>
      </c>
      <c r="H69" s="27">
        <f>100*('DADOS (RET)'!H69)</f>
        <v>6.3661383057400709</v>
      </c>
      <c r="I69" s="32">
        <f>100*('DADOS (RET)'!I69)</f>
        <v>0</v>
      </c>
      <c r="J69" s="32">
        <f>100*('DADOS (RET)'!J69)</f>
        <v>-0.12450911736776771</v>
      </c>
      <c r="K69" s="32">
        <f>100*('DADOS (RET)'!K69)</f>
        <v>-1.0356300046046192</v>
      </c>
      <c r="L69" s="32">
        <f>100*('DADOS (RET)'!L69)</f>
        <v>-2.010924822838398</v>
      </c>
      <c r="M69" s="32">
        <f>100*('DADOS (RET)'!M69)</f>
        <v>-3.1950239196595032</v>
      </c>
      <c r="N69" s="12">
        <v>1.5</v>
      </c>
      <c r="O69" s="9">
        <v>0.35</v>
      </c>
      <c r="P69" s="12">
        <f>100*(LN(DADOS!P70/DADOS!P69))</f>
        <v>-3.3915617758136953</v>
      </c>
      <c r="Q69" s="12">
        <f>100*(LN(DADOS!Q70/DADOS!Q69))</f>
        <v>-6.1942666029918536</v>
      </c>
      <c r="R69" s="12">
        <f>100*(LN(DADOS!R70/DADOS!R69))</f>
        <v>-4.2870221658441832</v>
      </c>
      <c r="S69" s="12">
        <f>100*(LN(DADOS!S70/DADOS!S69))</f>
        <v>-3.0437725721165836</v>
      </c>
      <c r="T69" s="13">
        <f>(LN(DADOS!T70/DADOS!T69))*100</f>
        <v>-69.314718055994533</v>
      </c>
      <c r="U69" s="13">
        <f>(LN(DADOS!U70/DADOS!U69))*100</f>
        <v>10.536051565782635</v>
      </c>
      <c r="V69" s="13">
        <f>(LN(DADOS!V70/DADOS!V69))*100</f>
        <v>2.5226562945675561</v>
      </c>
      <c r="W69" s="13">
        <f>(LN(DADOS!W70/DADOS!W69))*100</f>
        <v>-2.4398711045272861</v>
      </c>
      <c r="X69" s="13">
        <f>(LN(DADOS!X70/DADOS!X69))*100</f>
        <v>-0.26308386873743678</v>
      </c>
      <c r="Y69" s="13">
        <f>(LN(DADOS!Y70/DADOS!Y69))*100</f>
        <v>-0.57893726608260576</v>
      </c>
      <c r="Z69" s="13">
        <f>(LN(DADOS!Z70/DADOS!Z69))*100</f>
        <v>1.3888075084682181</v>
      </c>
      <c r="AA69" s="13">
        <f>(LN(DADOS!AA70/DADOS!AA69))*100</f>
        <v>1.6366977464205412</v>
      </c>
      <c r="AB69" s="7">
        <f>DADOS!AB69</f>
        <v>3.1416782233847371</v>
      </c>
      <c r="AC69" s="7">
        <f t="shared" si="3"/>
        <v>-3.1950239196595032</v>
      </c>
      <c r="AD69" s="7">
        <f t="shared" si="5"/>
        <v>-3.0705148022917355</v>
      </c>
      <c r="AE69" s="7">
        <f t="shared" si="4"/>
        <v>71.837374350562087</v>
      </c>
      <c r="AF69" s="28">
        <f>(LN(DADOS!AF70/DADOS!AF69))*100</f>
        <v>-5.9898141581068955</v>
      </c>
      <c r="AG69" s="28">
        <f>(LN(DADOS!AG70/DADOS!AG69))*100</f>
        <v>-6.5496148297856589</v>
      </c>
      <c r="AH69" s="28">
        <f>(LN(DADOS!AH70/DADOS!AH69))*100</f>
        <v>6.549614829785666</v>
      </c>
      <c r="AK69" s="30"/>
    </row>
    <row r="70" spans="1:37" x14ac:dyDescent="0.3">
      <c r="A70" s="2">
        <v>41548</v>
      </c>
      <c r="B70" s="27">
        <f>100*('DADOS (RET)'!B70)</f>
        <v>7.5632698421970694</v>
      </c>
      <c r="C70" s="27">
        <f>100*('DADOS (RET)'!C70)</f>
        <v>-0.39604012160969049</v>
      </c>
      <c r="D70" s="27">
        <f>100*('DADOS (RET)'!D70)</f>
        <v>2.8584832938170091</v>
      </c>
      <c r="E70" s="27">
        <f>100*('DADOS (RET)'!E70)</f>
        <v>8.6009731345320635</v>
      </c>
      <c r="F70" s="27">
        <f>100*('DADOS (RET)'!F70)</f>
        <v>0</v>
      </c>
      <c r="G70" s="27">
        <f>100*('DADOS (RET)'!G70)</f>
        <v>0.57292874087476064</v>
      </c>
      <c r="H70" s="27">
        <f>100*('DADOS (RET)'!H70)</f>
        <v>3.7280567468175896</v>
      </c>
      <c r="I70" s="32">
        <f>100*('DADOS (RET)'!I70)</f>
        <v>13.353139262452277</v>
      </c>
      <c r="J70" s="32">
        <f>100*('DADOS (RET)'!J70)</f>
        <v>0.32799254351024087</v>
      </c>
      <c r="K70" s="32">
        <f>100*('DADOS (RET)'!K70)</f>
        <v>0.44067653195338785</v>
      </c>
      <c r="L70" s="32">
        <f>100*('DADOS (RET)'!L70)</f>
        <v>1.4166121564255452E-2</v>
      </c>
      <c r="M70" s="32">
        <f>100*('DADOS (RET)'!M70)</f>
        <v>-1.4378498716928425</v>
      </c>
      <c r="N70" s="12">
        <v>0.86</v>
      </c>
      <c r="O70" s="9">
        <v>0.56999999999999995</v>
      </c>
      <c r="P70" s="12">
        <f>100*(LN(DADOS!P71/DADOS!P70))</f>
        <v>-3.5652868796677182</v>
      </c>
      <c r="Q70" s="12">
        <f>100*(LN(DADOS!Q71/DADOS!Q70))</f>
        <v>-1.2363104723320888</v>
      </c>
      <c r="R70" s="12">
        <f>100*(LN(DADOS!R71/DADOS!R70))</f>
        <v>4.8213066068937094</v>
      </c>
      <c r="S70" s="12">
        <f>100*(LN(DADOS!S71/DADOS!S70))</f>
        <v>-2.4268269125604807</v>
      </c>
      <c r="T70" s="13">
        <f>(LN(DADOS!T71/DADOS!T70))*100</f>
        <v>91.629073187415514</v>
      </c>
      <c r="U70" s="13">
        <f>(LN(DADOS!U71/DADOS!U70))*100</f>
        <v>-16.251892949777496</v>
      </c>
      <c r="V70" s="13">
        <f>(LN(DADOS!V71/DADOS!V70))*100</f>
        <v>-7.001016557264891</v>
      </c>
      <c r="W70" s="13">
        <f>(LN(DADOS!W71/DADOS!W70))*100</f>
        <v>-18.836387124991727</v>
      </c>
      <c r="X70" s="13">
        <f>(LN(DADOS!X71/DADOS!X70))*100</f>
        <v>-5.5615549281061156</v>
      </c>
      <c r="Y70" s="13">
        <f>(LN(DADOS!Y71/DADOS!Y70))*100</f>
        <v>0.4456335360560752</v>
      </c>
      <c r="Z70" s="13">
        <f>(LN(DADOS!Z71/DADOS!Z70))*100</f>
        <v>3.0955895622961269</v>
      </c>
      <c r="AA70" s="13">
        <f>(LN(DADOS!AA71/DADOS!AA70))*100</f>
        <v>1.4504686202881629</v>
      </c>
      <c r="AB70" s="7">
        <f>DADOS!AB70</f>
        <v>1.8781992801385163</v>
      </c>
      <c r="AC70" s="7">
        <f t="shared" si="3"/>
        <v>-351.42760521085387</v>
      </c>
      <c r="AD70" s="7">
        <f t="shared" si="5"/>
        <v>-1.7658424152030834</v>
      </c>
      <c r="AE70" s="7">
        <f t="shared" si="4"/>
        <v>-98.630089744680404</v>
      </c>
      <c r="AF70" s="28">
        <f>(LN(DADOS!AF71/DADOS!AF70))*100</f>
        <v>-5.0643732818754801</v>
      </c>
      <c r="AG70" s="28">
        <f>(LN(DADOS!AG71/DADOS!AG70))*100</f>
        <v>-2.1106959201047713</v>
      </c>
      <c r="AH70" s="28">
        <f>(LN(DADOS!AH71/DADOS!AH70))*100</f>
        <v>2.1106959201047717</v>
      </c>
      <c r="AK70" s="30"/>
    </row>
    <row r="71" spans="1:37" x14ac:dyDescent="0.3">
      <c r="A71" s="2">
        <v>41579</v>
      </c>
      <c r="B71" s="27">
        <f>100*('DADOS (RET)'!B71)</f>
        <v>-4.9858075733355554</v>
      </c>
      <c r="C71" s="27">
        <f>100*('DADOS (RET)'!C71)</f>
        <v>-6.4185849647405533</v>
      </c>
      <c r="D71" s="27">
        <f>100*('DADOS (RET)'!D71)</f>
        <v>-2.895476487491329</v>
      </c>
      <c r="E71" s="27">
        <f>100*('DADOS (RET)'!E71)</f>
        <v>0.94044580279784196</v>
      </c>
      <c r="F71" s="27">
        <f>100*('DADOS (RET)'!F71)</f>
        <v>0.94826519677294918</v>
      </c>
      <c r="G71" s="27">
        <f>100*('DADOS (RET)'!G71)</f>
        <v>0.74552431560097643</v>
      </c>
      <c r="H71" s="27">
        <f>100*('DADOS (RET)'!H71)</f>
        <v>-1.3129291441792736</v>
      </c>
      <c r="I71" s="32">
        <f>100*('DADOS (RET)'!I71)</f>
        <v>-11.934675763256624</v>
      </c>
      <c r="J71" s="32">
        <f>100*('DADOS (RET)'!J71)</f>
        <v>-0.21054396866486427</v>
      </c>
      <c r="K71" s="32">
        <f>100*('DADOS (RET)'!K71)</f>
        <v>-0.30448697762873289</v>
      </c>
      <c r="L71" s="32">
        <f>100*('DADOS (RET)'!L71)</f>
        <v>0.45414214619620269</v>
      </c>
      <c r="M71" s="32">
        <f>100*('DADOS (RET)'!M71)</f>
        <v>3.0244552294835287</v>
      </c>
      <c r="N71" s="12">
        <v>0.28999999999999998</v>
      </c>
      <c r="O71" s="9">
        <v>0.54</v>
      </c>
      <c r="P71" s="12">
        <f>100*(LN(DADOS!P72/DADOS!P71))</f>
        <v>3.4808541569736744</v>
      </c>
      <c r="Q71" s="12">
        <f>100*(LN(DADOS!Q72/DADOS!Q71))</f>
        <v>5.4038546612936091</v>
      </c>
      <c r="R71" s="12">
        <f>100*(LN(DADOS!R72/DADOS!R71))</f>
        <v>-5.9459670085652512</v>
      </c>
      <c r="S71" s="12">
        <f>100*(LN(DADOS!S72/DADOS!S71))</f>
        <v>2.4476133321745692</v>
      </c>
      <c r="T71" s="13">
        <f>(LN(DADOS!T72/DADOS!T71))*100</f>
        <v>33.647223662121299</v>
      </c>
      <c r="U71" s="13">
        <f>(LN(DADOS!U72/DADOS!U71))*100</f>
        <v>-12.516314295400615</v>
      </c>
      <c r="V71" s="13">
        <f>(LN(DADOS!V72/DADOS!V71))*100</f>
        <v>3.7457562534900415</v>
      </c>
      <c r="W71" s="13">
        <f>(LN(DADOS!W72/DADOS!W71))*100</f>
        <v>-0.36429912785010921</v>
      </c>
      <c r="X71" s="13">
        <f>(LN(DADOS!X72/DADOS!X71))*100</f>
        <v>-6.875134789815772</v>
      </c>
      <c r="Y71" s="13">
        <f>(LN(DADOS!Y72/DADOS!Y71))*100</f>
        <v>1.7629367993250988</v>
      </c>
      <c r="Z71" s="13">
        <f>(LN(DADOS!Z72/DADOS!Z71))*100</f>
        <v>-0.28797716086113895</v>
      </c>
      <c r="AA71" s="13">
        <f>(LN(DADOS!AA72/DADOS!AA71))*100</f>
        <v>-1.7756721589259097</v>
      </c>
      <c r="AB71" s="7">
        <f>DADOS!AB71</f>
        <v>-0.80856097792958437</v>
      </c>
      <c r="AC71" s="7">
        <f t="shared" si="3"/>
        <v>81.26443669560544</v>
      </c>
      <c r="AD71" s="7">
        <f t="shared" si="5"/>
        <v>3.234999198148393</v>
      </c>
      <c r="AE71" s="7">
        <f t="shared" si="4"/>
        <v>-29.901467408631255</v>
      </c>
      <c r="AF71" s="28">
        <f>(LN(DADOS!AF72/DADOS!AF71))*100</f>
        <v>-2.6317308317373418</v>
      </c>
      <c r="AG71" s="28">
        <f>(LN(DADOS!AG72/DADOS!AG71))*100</f>
        <v>4.521054184050036</v>
      </c>
      <c r="AH71" s="28">
        <f>(LN(DADOS!AH72/DADOS!AH71))*100</f>
        <v>-4.5210541840500307</v>
      </c>
      <c r="AK71" s="30"/>
    </row>
    <row r="72" spans="1:37" x14ac:dyDescent="0.3">
      <c r="A72" s="2">
        <v>41609</v>
      </c>
      <c r="B72" s="27">
        <f>100*('DADOS (RET)'!B72)</f>
        <v>-4.5188054428102582</v>
      </c>
      <c r="C72" s="27">
        <f>100*('DADOS (RET)'!C72)</f>
        <v>-4.9142835659597717</v>
      </c>
      <c r="D72" s="27">
        <f>100*('DADOS (RET)'!D72)</f>
        <v>-2.9170377299779844</v>
      </c>
      <c r="E72" s="27">
        <f>100*('DADOS (RET)'!E72)</f>
        <v>4.2754603207558333</v>
      </c>
      <c r="F72" s="27">
        <f>100*('DADOS (RET)'!F72)</f>
        <v>-1.7384543780190613</v>
      </c>
      <c r="G72" s="27">
        <f>100*('DADOS (RET)'!G72)</f>
        <v>0.14365525215901512</v>
      </c>
      <c r="H72" s="27">
        <f>100*('DADOS (RET)'!H72)</f>
        <v>-1.8525909607514528</v>
      </c>
      <c r="I72" s="32">
        <f>100*('DADOS (RET)'!I72)</f>
        <v>9.4028949648276399</v>
      </c>
      <c r="J72" s="32">
        <f>100*('DADOS (RET)'!J72)</f>
        <v>0.4756778898542407</v>
      </c>
      <c r="K72" s="32">
        <f>100*('DADOS (RET)'!K72)</f>
        <v>-1.7179852887362557</v>
      </c>
      <c r="L72" s="32">
        <f>100*('DADOS (RET)'!L72)</f>
        <v>-3.9734097757825158</v>
      </c>
      <c r="M72" s="32">
        <f>100*('DADOS (RET)'!M72)</f>
        <v>-5.8954840428542035</v>
      </c>
      <c r="N72" s="12">
        <v>0.6</v>
      </c>
      <c r="O72" s="9">
        <v>0.92</v>
      </c>
      <c r="P72" s="12">
        <f>100*(LN(DADOS!P73/DADOS!P72))</f>
        <v>1.217351585089536</v>
      </c>
      <c r="Q72" s="12">
        <f>100*(LN(DADOS!Q73/DADOS!Q72))</f>
        <v>0.75843962919948338</v>
      </c>
      <c r="R72" s="12">
        <f>100*(LN(DADOS!R73/DADOS!R72))</f>
        <v>-16.346188100564525</v>
      </c>
      <c r="S72" s="12">
        <f>100*(LN(DADOS!S73/DADOS!S72))</f>
        <v>2.4770339320126111</v>
      </c>
      <c r="T72" s="13">
        <f>(LN(DADOS!T73/DADOS!T72))*100</f>
        <v>0</v>
      </c>
      <c r="U72" s="13">
        <f>(LN(DADOS!U73/DADOS!U72))*100</f>
        <v>12.516314295400619</v>
      </c>
      <c r="V72" s="13">
        <f>(LN(DADOS!V73/DADOS!V72))*100</f>
        <v>6.4078856684522387</v>
      </c>
      <c r="W72" s="13">
        <f>(LN(DADOS!W73/DADOS!W72))*100</f>
        <v>0.14587894636600882</v>
      </c>
      <c r="X72" s="13">
        <f>(LN(DADOS!X73/DADOS!X72))*100</f>
        <v>3.9380512871308468</v>
      </c>
      <c r="Y72" s="13">
        <f>(LN(DADOS!Y73/DADOS!Y72))*100</f>
        <v>1.5604998068890052</v>
      </c>
      <c r="Z72" s="13">
        <f>(LN(DADOS!Z73/DADOS!Z72))*100</f>
        <v>-2.33416870010302</v>
      </c>
      <c r="AA72" s="13">
        <f>(LN(DADOS!AA73/DADOS!AA72))*100</f>
        <v>-0.48979689755470313</v>
      </c>
      <c r="AB72" s="7">
        <f>DADOS!AB72</f>
        <v>-0.53596266408765381</v>
      </c>
      <c r="AC72" s="7">
        <f t="shared" si="3"/>
        <v>-199.89442825007927</v>
      </c>
      <c r="AD72" s="7">
        <f t="shared" si="5"/>
        <v>-6.3711619327084446</v>
      </c>
      <c r="AE72" s="7">
        <f t="shared" si="4"/>
        <v>6.4078856684522387</v>
      </c>
      <c r="AF72" s="28">
        <f>(LN(DADOS!AF73/DADOS!AF72))*100</f>
        <v>0</v>
      </c>
      <c r="AG72" s="28">
        <f>(LN(DADOS!AG73/DADOS!AG72))*100</f>
        <v>2.9769251369189377E-2</v>
      </c>
      <c r="AH72" s="28">
        <f>(LN(DADOS!AH73/DADOS!AH72))*100</f>
        <v>-2.9769251369191806E-2</v>
      </c>
      <c r="AK72" s="30"/>
    </row>
    <row r="73" spans="1:37" x14ac:dyDescent="0.3">
      <c r="A73" s="2">
        <v>41640</v>
      </c>
      <c r="B73" s="27">
        <f>100*('DADOS (RET)'!B73)</f>
        <v>-7.7464556068237282</v>
      </c>
      <c r="C73" s="27">
        <f>100*('DADOS (RET)'!C73)</f>
        <v>-9.6347754936318424</v>
      </c>
      <c r="D73" s="27">
        <f>100*('DADOS (RET)'!D73)</f>
        <v>-4.0544255315581212</v>
      </c>
      <c r="E73" s="27">
        <f>100*('DADOS (RET)'!E73)</f>
        <v>-9.4513287641424313</v>
      </c>
      <c r="F73" s="27">
        <f>100*('DADOS (RET)'!F73)</f>
        <v>-8.7656869009840044</v>
      </c>
      <c r="G73" s="27">
        <f>100*('DADOS (RET)'!G73)</f>
        <v>-8.6583712141873033</v>
      </c>
      <c r="H73" s="27">
        <f>100*('DADOS (RET)'!H73)</f>
        <v>-6.2098220118296288</v>
      </c>
      <c r="I73" s="32">
        <f>100*('DADOS (RET)'!I73)</f>
        <v>7.4107972153721837</v>
      </c>
      <c r="J73" s="32">
        <f>100*('DADOS (RET)'!J73)</f>
        <v>1.391304921756626</v>
      </c>
      <c r="K73" s="32">
        <f>100*('DADOS (RET)'!K73)</f>
        <v>3.0460912185167102</v>
      </c>
      <c r="L73" s="32">
        <f>100*('DADOS (RET)'!L73)</f>
        <v>4.4089644342864576</v>
      </c>
      <c r="M73" s="32">
        <f>100*('DADOS (RET)'!M73)</f>
        <v>4.7874444616706207</v>
      </c>
      <c r="N73" s="12">
        <v>0.48</v>
      </c>
      <c r="O73" s="9">
        <v>0.55000000000000004</v>
      </c>
      <c r="P73" s="12">
        <f>100*(LN(DADOS!P74/DADOS!P73))</f>
        <v>-0.28202870315497069</v>
      </c>
      <c r="Q73" s="12">
        <f>100*(LN(DADOS!Q74/DADOS!Q73))</f>
        <v>3.5106039569159808</v>
      </c>
      <c r="R73" s="12">
        <f>100*(LN(DADOS!R74/DADOS!R73))</f>
        <v>2.7368977037841566</v>
      </c>
      <c r="S73" s="12">
        <f>100*(LN(DADOS!S74/DADOS!S73))</f>
        <v>1.0354425866487822</v>
      </c>
      <c r="T73" s="13">
        <f>(LN(DADOS!T74/DADOS!T73))*100</f>
        <v>-55.96157879354228</v>
      </c>
      <c r="U73" s="13">
        <f>(LN(DADOS!U74/DADOS!U73))*100</f>
        <v>13.720112151348495</v>
      </c>
      <c r="V73" s="13">
        <f>(LN(DADOS!V74/DADOS!V73))*100</f>
        <v>-1.388911216066715</v>
      </c>
      <c r="W73" s="13">
        <f>(LN(DADOS!W74/DADOS!W73))*100</f>
        <v>29.403937294724731</v>
      </c>
      <c r="X73" s="13">
        <f>(LN(DADOS!X74/DADOS!X73))*100</f>
        <v>-3.1315953034578041</v>
      </c>
      <c r="Y73" s="13">
        <f>(LN(DADOS!Y74/DADOS!Y73))*100</f>
        <v>2.3380448644063714</v>
      </c>
      <c r="Z73" s="13">
        <f>(LN(DADOS!Z74/DADOS!Z73))*100</f>
        <v>-2.0127403277422062</v>
      </c>
      <c r="AA73" s="13">
        <f>(LN(DADOS!AA74/DADOS!AA73))*100</f>
        <v>-1.4839513862774445</v>
      </c>
      <c r="AB73" s="7">
        <f>DADOS!AB73</f>
        <v>-5.50611502691262</v>
      </c>
      <c r="AC73" s="7">
        <f t="shared" si="3"/>
        <v>-131.02964766496427</v>
      </c>
      <c r="AD73" s="7">
        <f t="shared" si="5"/>
        <v>3.3961395399139946</v>
      </c>
      <c r="AE73" s="7">
        <f t="shared" si="4"/>
        <v>54.572667577475563</v>
      </c>
      <c r="AF73" s="28">
        <f>(LN(DADOS!AF74/DADOS!AF73))*100</f>
        <v>3.9220713153281328</v>
      </c>
      <c r="AG73" s="28">
        <f>(LN(DADOS!AG74/DADOS!AG73))*100</f>
        <v>3.1938642436186391</v>
      </c>
      <c r="AH73" s="28">
        <f>(LN(DADOS!AH74/DADOS!AH73))*100</f>
        <v>-3.1938642436186355</v>
      </c>
      <c r="AK73" s="30"/>
    </row>
    <row r="74" spans="1:37" x14ac:dyDescent="0.3">
      <c r="A74" s="2">
        <v>41671</v>
      </c>
      <c r="B74" s="27">
        <f>100*('DADOS (RET)'!B74)</f>
        <v>3.7469099509944233</v>
      </c>
      <c r="C74" s="27">
        <f>100*('DADOS (RET)'!C74)</f>
        <v>2.8940926605001844</v>
      </c>
      <c r="D74" s="27">
        <f>100*('DADOS (RET)'!D74)</f>
        <v>-8.9152322747575266</v>
      </c>
      <c r="E74" s="27">
        <f>100*('DADOS (RET)'!E74)</f>
        <v>-10.499548553878851</v>
      </c>
      <c r="F74" s="27">
        <f>100*('DADOS (RET)'!F74)</f>
        <v>1.53779602119991</v>
      </c>
      <c r="G74" s="27">
        <f>100*('DADOS (RET)'!G74)</f>
        <v>-2.9565759392451958</v>
      </c>
      <c r="H74" s="27">
        <f>100*('DADOS (RET)'!H74)</f>
        <v>-5.0183892618035832</v>
      </c>
      <c r="I74" s="32">
        <f>100*('DADOS (RET)'!I74)</f>
        <v>-7.4107972153721846</v>
      </c>
      <c r="J74" s="32">
        <f>100*('DADOS (RET)'!J74)</f>
        <v>-3.997181447628448</v>
      </c>
      <c r="K74" s="32">
        <f>100*('DADOS (RET)'!K74)</f>
        <v>-2.3937689719615594</v>
      </c>
      <c r="L74" s="32">
        <f>100*('DADOS (RET)'!L74)</f>
        <v>-0.93935767060778286</v>
      </c>
      <c r="M74" s="32">
        <f>100*('DADOS (RET)'!M74)</f>
        <v>-0.30721311788388483</v>
      </c>
      <c r="N74" s="12">
        <v>0.38</v>
      </c>
      <c r="O74" s="9">
        <v>0.69</v>
      </c>
      <c r="P74" s="12">
        <f>100*(LN(DADOS!P75/DADOS!P74))</f>
        <v>-0.92476489216599733</v>
      </c>
      <c r="Q74" s="12">
        <f>100*(LN(DADOS!Q75/DADOS!Q74))</f>
        <v>-3.9041031815177409</v>
      </c>
      <c r="R74" s="12">
        <f>100*(LN(DADOS!R75/DADOS!R74))</f>
        <v>-0.32450001433271897</v>
      </c>
      <c r="S74" s="12">
        <f>100*(LN(DADOS!S75/DADOS!S74))</f>
        <v>0.8392775568193418</v>
      </c>
      <c r="T74" s="13">
        <f>(LN(DADOS!T75/DADOS!T74))*100</f>
        <v>22.314355131420978</v>
      </c>
      <c r="U74" s="13">
        <f>(LN(DADOS!U75/DADOS!U74))*100</f>
        <v>-16.705408466316619</v>
      </c>
      <c r="V74" s="13">
        <f>(LN(DADOS!V75/DADOS!V74))*100</f>
        <v>-5.387298994015163</v>
      </c>
      <c r="W74" s="13">
        <f>(LN(DADOS!W75/DADOS!W74))*100</f>
        <v>-27.383666562972792</v>
      </c>
      <c r="X74" s="13">
        <f>(LN(DADOS!X75/DADOS!X74))*100</f>
        <v>6.3467878451482562</v>
      </c>
      <c r="Y74" s="13">
        <f>(LN(DADOS!Y75/DADOS!Y74))*100</f>
        <v>-1.311078200660754</v>
      </c>
      <c r="Z74" s="13">
        <f>(LN(DADOS!Z75/DADOS!Z74))*100</f>
        <v>-0.37721659214235237</v>
      </c>
      <c r="AA74" s="13">
        <f>(LN(DADOS!AA75/DADOS!AA74))*100</f>
        <v>2.4611578596566881</v>
      </c>
      <c r="AB74" s="7">
        <f>DADOS!AB74</f>
        <v>-0.78335594676484455</v>
      </c>
      <c r="AC74" s="7">
        <f t="shared" si="3"/>
        <v>59.998853471510628</v>
      </c>
      <c r="AD74" s="7">
        <f t="shared" si="5"/>
        <v>3.6899683297445631</v>
      </c>
      <c r="AE74" s="7">
        <f t="shared" si="4"/>
        <v>-27.701654125436143</v>
      </c>
      <c r="AF74" s="28">
        <f>(LN(DADOS!AF75/DADOS!AF74))*100</f>
        <v>10.919929196499201</v>
      </c>
      <c r="AG74" s="28">
        <f>(LN(DADOS!AG75/DADOS!AG74))*100</f>
        <v>-4.2573740976295111</v>
      </c>
      <c r="AH74" s="28">
        <f>(LN(DADOS!AH75/DADOS!AH74))*100</f>
        <v>4.2573740976294925</v>
      </c>
      <c r="AK74" s="30"/>
    </row>
    <row r="75" spans="1:37" x14ac:dyDescent="0.3">
      <c r="A75" s="2">
        <v>41699</v>
      </c>
      <c r="B75" s="27">
        <f>100*('DADOS (RET)'!B75)</f>
        <v>10.556200669215709</v>
      </c>
      <c r="C75" s="27">
        <f>100*('DADOS (RET)'!C75)</f>
        <v>5.5484183374410492</v>
      </c>
      <c r="D75" s="27">
        <f>100*('DADOS (RET)'!D75)</f>
        <v>7.4405327551364699</v>
      </c>
      <c r="E75" s="27">
        <f>100*('DADOS (RET)'!E75)</f>
        <v>6.0808758334706801E-2</v>
      </c>
      <c r="F75" s="27">
        <f>100*('DADOS (RET)'!F75)</f>
        <v>4.7335742900943059</v>
      </c>
      <c r="G75" s="27">
        <f>100*('DADOS (RET)'!G75)</f>
        <v>2.5295414326172962</v>
      </c>
      <c r="H75" s="27">
        <f>100*('DADOS (RET)'!H75)</f>
        <v>8.49870141468943</v>
      </c>
      <c r="I75" s="32">
        <f>100*('DADOS (RET)'!I75)</f>
        <v>-2.5975486403260679</v>
      </c>
      <c r="J75" s="32">
        <f>100*('DADOS (RET)'!J75)</f>
        <v>0.37522165976629196</v>
      </c>
      <c r="K75" s="32">
        <f>100*('DADOS (RET)'!K75)</f>
        <v>-1.892606818641918</v>
      </c>
      <c r="L75" s="32">
        <f>100*('DADOS (RET)'!L75)</f>
        <v>-3.4641505371927508</v>
      </c>
      <c r="M75" s="32">
        <f>100*('DADOS (RET)'!M75)</f>
        <v>-3.5424037732166318</v>
      </c>
      <c r="N75" s="12">
        <v>1.67</v>
      </c>
      <c r="O75" s="9">
        <v>0.92</v>
      </c>
      <c r="P75" s="12">
        <f>100*(LN(DADOS!P76/DADOS!P75))</f>
        <v>-3.2620918169266035</v>
      </c>
      <c r="Q75" s="12">
        <f>100*(LN(DADOS!Q76/DADOS!Q75))</f>
        <v>-3.0635064756219372</v>
      </c>
      <c r="R75" s="12">
        <f>100*(LN(DADOS!R76/DADOS!R75))</f>
        <v>5.2754847683152821</v>
      </c>
      <c r="S75" s="12">
        <f>100*(LN(DADOS!S76/DADOS!S75))</f>
        <v>-3.3041910842847502</v>
      </c>
      <c r="T75" s="13">
        <f>(LN(DADOS!T76/DADOS!T75))*100</f>
        <v>0</v>
      </c>
      <c r="U75" s="13">
        <f>(LN(DADOS!U76/DADOS!U75))*100</f>
        <v>19.237189264745609</v>
      </c>
      <c r="V75" s="13">
        <f>(LN(DADOS!V76/DADOS!V75))*100</f>
        <v>0.36832454162965889</v>
      </c>
      <c r="W75" s="13">
        <f>(LN(DADOS!W76/DADOS!W75))*100</f>
        <v>-0.86083745366001641</v>
      </c>
      <c r="X75" s="13">
        <f>(LN(DADOS!X76/DADOS!X75))*100</f>
        <v>-1.9839301721652346E-2</v>
      </c>
      <c r="Y75" s="13">
        <f>(LN(DADOS!Y76/DADOS!Y75))*100</f>
        <v>-1.5444322427473631</v>
      </c>
      <c r="Z75" s="13">
        <f>(LN(DADOS!Z76/DADOS!Z75))*100</f>
        <v>-8.6063568211197836</v>
      </c>
      <c r="AA75" s="13">
        <f>(LN(DADOS!AA76/DADOS!AA75))*100</f>
        <v>3.9719279784573374</v>
      </c>
      <c r="AB75" s="7">
        <f>DADOS!AB75</f>
        <v>-2.4315666489925203</v>
      </c>
      <c r="AC75" s="7">
        <f t="shared" si="3"/>
        <v>23.538942035546871</v>
      </c>
      <c r="AD75" s="7">
        <f t="shared" si="5"/>
        <v>-3.9176254329829239</v>
      </c>
      <c r="AE75" s="7">
        <f t="shared" si="4"/>
        <v>0.36832454162965889</v>
      </c>
      <c r="AF75" s="28">
        <f>(LN(DADOS!AF76/DADOS!AF75))*100</f>
        <v>7.7386663615420392</v>
      </c>
      <c r="AG75" s="28">
        <f>(LN(DADOS!AG76/DADOS!AG75))*100</f>
        <v>-3.2845843665901464</v>
      </c>
      <c r="AH75" s="28">
        <f>(LN(DADOS!AH76/DADOS!AH75))*100</f>
        <v>3.2845843665901437</v>
      </c>
      <c r="AK75" s="30"/>
    </row>
    <row r="76" spans="1:37" x14ac:dyDescent="0.3">
      <c r="A76" s="2">
        <v>41730</v>
      </c>
      <c r="B76" s="27">
        <f>100*('DADOS (RET)'!B76)</f>
        <v>6.1104481066931973</v>
      </c>
      <c r="C76" s="27">
        <f>100*('DADOS (RET)'!C76)</f>
        <v>-2.5817683025940865</v>
      </c>
      <c r="D76" s="27">
        <f>100*('DADOS (RET)'!D76)</f>
        <v>3.974242012216183</v>
      </c>
      <c r="E76" s="27">
        <f>100*('DADOS (RET)'!E76)</f>
        <v>-8.4307106459993975</v>
      </c>
      <c r="F76" s="27">
        <f>100*('DADOS (RET)'!F76)</f>
        <v>1.4871742117287823</v>
      </c>
      <c r="G76" s="27">
        <f>100*('DADOS (RET)'!G76)</f>
        <v>-1.5756674740307126</v>
      </c>
      <c r="H76" s="27">
        <f>100*('DADOS (RET)'!H76)</f>
        <v>4.5453833601309119</v>
      </c>
      <c r="I76" s="32">
        <f>100*('DADOS (RET)'!I76)</f>
        <v>7.5985906977922051</v>
      </c>
      <c r="J76" s="32">
        <f>100*('DADOS (RET)'!J76)</f>
        <v>0.5884669812439951</v>
      </c>
      <c r="K76" s="32">
        <f>100*('DADOS (RET)'!K76)</f>
        <v>0.46613690556129067</v>
      </c>
      <c r="L76" s="32">
        <f>100*('DADOS (RET)'!L76)</f>
        <v>0.26610119702777402</v>
      </c>
      <c r="M76" s="32">
        <f>100*('DADOS (RET)'!M76)</f>
        <v>-0.16557009888428156</v>
      </c>
      <c r="N76" s="12">
        <v>0.78</v>
      </c>
      <c r="O76" s="9">
        <v>0.67</v>
      </c>
      <c r="P76" s="12">
        <f>100*(LN(DADOS!P77/DADOS!P76))</f>
        <v>-4.5180847898670331</v>
      </c>
      <c r="Q76" s="12">
        <f>100*(LN(DADOS!Q77/DADOS!Q76))</f>
        <v>-1.2002811358547478</v>
      </c>
      <c r="R76" s="12">
        <f>100*(LN(DADOS!R77/DADOS!R76))</f>
        <v>-1.3450797724123105</v>
      </c>
      <c r="S76" s="12">
        <f>100*(LN(DADOS!S77/DADOS!S76))</f>
        <v>-2.3515806326946889</v>
      </c>
      <c r="T76" s="13">
        <f>(LN(DADOS!T77/DADOS!T76))*100</f>
        <v>-51.082562376599071</v>
      </c>
      <c r="U76" s="13">
        <f>(LN(DADOS!U77/DADOS!U76))*100</f>
        <v>4.8790164169431831</v>
      </c>
      <c r="V76" s="13">
        <f>(LN(DADOS!V77/DADOS!V76))*100</f>
        <v>-0.36832454162965161</v>
      </c>
      <c r="W76" s="13">
        <f>(LN(DADOS!W77/DADOS!W76))*100</f>
        <v>-3.4448257785071386</v>
      </c>
      <c r="X76" s="13">
        <f>(LN(DADOS!X77/DADOS!X76))*100</f>
        <v>1.2520496778138852</v>
      </c>
      <c r="Y76" s="13">
        <f>(LN(DADOS!Y77/DADOS!Y76))*100</f>
        <v>1.4166366981981542</v>
      </c>
      <c r="Z76" s="13">
        <f>(LN(DADOS!Z77/DADOS!Z76))*100</f>
        <v>-4.7143937770817423</v>
      </c>
      <c r="AA76" s="13">
        <f>(LN(DADOS!AA77/DADOS!AA76))*100</f>
        <v>-3.1648210950781732</v>
      </c>
      <c r="AB76" s="7">
        <f>DADOS!AB76</f>
        <v>-5.1961150269126204</v>
      </c>
      <c r="AC76" s="7">
        <f t="shared" si="3"/>
        <v>-140.97805377121827</v>
      </c>
      <c r="AD76" s="7">
        <f t="shared" si="5"/>
        <v>-0.75403708012827664</v>
      </c>
      <c r="AE76" s="7">
        <f t="shared" si="4"/>
        <v>50.714237834969417</v>
      </c>
      <c r="AF76" s="28">
        <f>(LN(DADOS!AF77/DADOS!AF76))*100</f>
        <v>2.1053409197832265</v>
      </c>
      <c r="AG76" s="28">
        <f>(LN(DADOS!AG77/DADOS!AG76))*100</f>
        <v>-1.6562477814784013</v>
      </c>
      <c r="AH76" s="28">
        <f>(LN(DADOS!AH77/DADOS!AH76))*100</f>
        <v>1.6562477814784187</v>
      </c>
      <c r="AK76" s="30"/>
    </row>
    <row r="77" spans="1:37" x14ac:dyDescent="0.3">
      <c r="A77" s="2">
        <v>41760</v>
      </c>
      <c r="B77" s="27">
        <f>100*('DADOS (RET)'!B77)</f>
        <v>-2.2642476749759775</v>
      </c>
      <c r="C77" s="27">
        <f>100*('DADOS (RET)'!C77)</f>
        <v>-0.77220460939102775</v>
      </c>
      <c r="D77" s="27">
        <f>100*('DADOS (RET)'!D77)</f>
        <v>1.8515852993036079</v>
      </c>
      <c r="E77" s="27">
        <f>100*('DADOS (RET)'!E77)</f>
        <v>-2.0040750883446155</v>
      </c>
      <c r="F77" s="27">
        <f>100*('DADOS (RET)'!F77)</f>
        <v>2.0455733085326546</v>
      </c>
      <c r="G77" s="27">
        <f>100*('DADOS (RET)'!G77)</f>
        <v>-0.71231714240514421</v>
      </c>
      <c r="H77" s="27">
        <f>100*('DADOS (RET)'!H77)</f>
        <v>0.51282163669195291</v>
      </c>
      <c r="I77" s="32">
        <f>100*('DADOS (RET)'!I77)</f>
        <v>4.7628048989254665</v>
      </c>
      <c r="J77" s="32">
        <f>100*('DADOS (RET)'!J77)</f>
        <v>-2.6428930790641489</v>
      </c>
      <c r="K77" s="32">
        <f>100*('DADOS (RET)'!K77)</f>
        <v>-0.93416622176487052</v>
      </c>
      <c r="L77" s="32">
        <f>100*('DADOS (RET)'!L77)</f>
        <v>5.6114801933287037E-2</v>
      </c>
      <c r="M77" s="32">
        <f>100*('DADOS (RET)'!M77)</f>
        <v>-0.26359043546764965</v>
      </c>
      <c r="N77" s="12">
        <v>-0.13</v>
      </c>
      <c r="O77" s="9">
        <v>0.46</v>
      </c>
      <c r="P77" s="12">
        <f>100*(LN(DADOS!P78/DADOS!P77))</f>
        <v>-0.83653727964128244</v>
      </c>
      <c r="Q77" s="12">
        <f>100*(LN(DADOS!Q78/DADOS!Q77))</f>
        <v>0.13407823237648633</v>
      </c>
      <c r="R77" s="12">
        <f>100*(LN(DADOS!R78/DADOS!R77))</f>
        <v>5.7679111586677987</v>
      </c>
      <c r="S77" s="12">
        <f>100*(LN(DADOS!S78/DADOS!S77))</f>
        <v>-1.1081032324505637</v>
      </c>
      <c r="T77" s="13">
        <f>(LN(DADOS!T78/DADOS!T77))*100</f>
        <v>0</v>
      </c>
      <c r="U77" s="13">
        <f>(LN(DADOS!U78/DADOS!U77))*100</f>
        <v>-7.4107972153721846</v>
      </c>
      <c r="V77" s="13">
        <f>(LN(DADOS!V78/DADOS!V77))*100</f>
        <v>-5.6941376400138335</v>
      </c>
      <c r="W77" s="13">
        <f>(LN(DADOS!W78/DADOS!W77))*100</f>
        <v>-16.238734189313732</v>
      </c>
      <c r="X77" s="13">
        <f>(LN(DADOS!X78/DADOS!X77))*100</f>
        <v>0.10771114872449421</v>
      </c>
      <c r="Y77" s="13">
        <f>(LN(DADOS!Y78/DADOS!Y77))*100</f>
        <v>-0.46998591104230741</v>
      </c>
      <c r="Z77" s="13">
        <f>(LN(DADOS!Z78/DADOS!Z77))*100</f>
        <v>-7.0289047948398169</v>
      </c>
      <c r="AA77" s="13">
        <f>(LN(DADOS!AA78/DADOS!AA77))*100</f>
        <v>-3.1022896011993915</v>
      </c>
      <c r="AB77" s="7">
        <f>DADOS!AB77</f>
        <v>-2.1229916117545811</v>
      </c>
      <c r="AC77" s="7">
        <f t="shared" si="3"/>
        <v>-75.041045581802052</v>
      </c>
      <c r="AD77" s="7">
        <f t="shared" si="5"/>
        <v>2.3793026435964992</v>
      </c>
      <c r="AE77" s="7">
        <f t="shared" si="4"/>
        <v>-5.6941376400138335</v>
      </c>
      <c r="AF77" s="28">
        <f>(LN(DADOS!AF78/DADOS!AF77))*100</f>
        <v>-1.0471299867295365</v>
      </c>
      <c r="AG77" s="28">
        <f>(LN(DADOS!AG78/DADOS!AG77))*100</f>
        <v>-0.11613672402545115</v>
      </c>
      <c r="AH77" s="28">
        <f>(LN(DADOS!AH78/DADOS!AH77))*100</f>
        <v>0.11613672402543156</v>
      </c>
      <c r="AK77" s="30"/>
    </row>
    <row r="78" spans="1:37" x14ac:dyDescent="0.3">
      <c r="A78" s="2">
        <v>41791</v>
      </c>
      <c r="B78" s="27">
        <f>100*('DADOS (RET)'!B78)</f>
        <v>5.2263379863841459</v>
      </c>
      <c r="C78" s="27">
        <f>100*('DADOS (RET)'!C78)</f>
        <v>2.2989518224698782</v>
      </c>
      <c r="D78" s="27">
        <f>100*('DADOS (RET)'!D78)</f>
        <v>6.631025288133845</v>
      </c>
      <c r="E78" s="27">
        <f>100*('DADOS (RET)'!E78)</f>
        <v>-6.7499158823336528E-2</v>
      </c>
      <c r="F78" s="27">
        <f>100*('DADOS (RET)'!F78)</f>
        <v>4.4056427519233043</v>
      </c>
      <c r="G78" s="27">
        <f>100*('DADOS (RET)'!G78)</f>
        <v>2.2530440151020481</v>
      </c>
      <c r="H78" s="27">
        <f>100*('DADOS (RET)'!H78)</f>
        <v>7.1547151292048268</v>
      </c>
      <c r="I78" s="32">
        <f>100*('DADOS (RET)'!I78)</f>
        <v>-4.7628048989254701</v>
      </c>
      <c r="J78" s="32">
        <f>100*('DADOS (RET)'!J78)</f>
        <v>0.3805047046702037</v>
      </c>
      <c r="K78" s="32">
        <f>100*('DADOS (RET)'!K78)</f>
        <v>0.16056795782744332</v>
      </c>
      <c r="L78" s="32">
        <f>100*('DADOS (RET)'!L78)</f>
        <v>-0.63178599937850144</v>
      </c>
      <c r="M78" s="32">
        <f>100*('DADOS (RET)'!M78)</f>
        <v>-1.6720417850394131</v>
      </c>
      <c r="N78" s="12">
        <v>-0.74</v>
      </c>
      <c r="O78" s="9">
        <v>0.4</v>
      </c>
      <c r="P78" s="12">
        <f>100*(LN(DADOS!P79/DADOS!P78))</f>
        <v>0.1724633942851502</v>
      </c>
      <c r="Q78" s="12">
        <f>100*(LN(DADOS!Q79/DADOS!Q78))</f>
        <v>-1.6436258788420102</v>
      </c>
      <c r="R78" s="12">
        <f>100*(LN(DADOS!R79/DADOS!R78))</f>
        <v>-6.920359743863207</v>
      </c>
      <c r="S78" s="12">
        <f>100*(LN(DADOS!S79/DADOS!S78))</f>
        <v>1.3534677216329343</v>
      </c>
      <c r="T78" s="13">
        <f>(LN(DADOS!T79/DADOS!T78))*100</f>
        <v>28.7682072451781</v>
      </c>
      <c r="U78" s="13">
        <f>(LN(DADOS!U79/DADOS!U78))*100</f>
        <v>14.310084364067324</v>
      </c>
      <c r="V78" s="13">
        <f>(LN(DADOS!V79/DADOS!V78))*100</f>
        <v>1.5504186535965254</v>
      </c>
      <c r="W78" s="13">
        <f>(LN(DADOS!W79/DADOS!W78))*100</f>
        <v>1.4802185805135366</v>
      </c>
      <c r="X78" s="13">
        <f>(LN(DADOS!X79/DADOS!X78))*100</f>
        <v>3.4720033096031355</v>
      </c>
      <c r="Y78" s="13">
        <f>(LN(DADOS!Y79/DADOS!Y78))*100</f>
        <v>-0.38618370243879813</v>
      </c>
      <c r="Z78" s="13">
        <f>(LN(DADOS!Z79/DADOS!Z78))*100</f>
        <v>-2.7519933472594635</v>
      </c>
      <c r="AA78" s="13">
        <f>(LN(DADOS!AA79/DADOS!AA78))*100</f>
        <v>-0.33222621919779594</v>
      </c>
      <c r="AB78" s="7">
        <f>DADOS!AB78</f>
        <v>0.36818028059133301</v>
      </c>
      <c r="AC78" s="7">
        <f t="shared" si="3"/>
        <v>42.650531566597138</v>
      </c>
      <c r="AD78" s="7">
        <f t="shared" si="5"/>
        <v>-2.0525464897096168</v>
      </c>
      <c r="AE78" s="7">
        <f t="shared" si="4"/>
        <v>-27.217788591581574</v>
      </c>
      <c r="AF78" s="28">
        <f>(LN(DADOS!AF79/DADOS!AF78))*100</f>
        <v>-1.058210933053686</v>
      </c>
      <c r="AG78" s="28">
        <f>(LN(DADOS!AG79/DADOS!AG78))*100</f>
        <v>-1.7315307945575287</v>
      </c>
      <c r="AH78" s="28">
        <f>(LN(DADOS!AH79/DADOS!AH78))*100</f>
        <v>1.7315307945575238</v>
      </c>
      <c r="AK78" s="30"/>
    </row>
    <row r="79" spans="1:37" x14ac:dyDescent="0.3">
      <c r="A79" s="2">
        <v>41821</v>
      </c>
      <c r="B79" s="27">
        <f>100*('DADOS (RET)'!B79)</f>
        <v>4.6905707415502453</v>
      </c>
      <c r="C79" s="27">
        <f>100*('DADOS (RET)'!C79)</f>
        <v>0.30257209165368903</v>
      </c>
      <c r="D79" s="27">
        <f>100*('DADOS (RET)'!D79)</f>
        <v>0.83537351752010125</v>
      </c>
      <c r="E79" s="27">
        <f>100*('DADOS (RET)'!E79)</f>
        <v>6.0902614709549834</v>
      </c>
      <c r="F79" s="27">
        <f>100*('DADOS (RET)'!F79)</f>
        <v>0.98367899225194566</v>
      </c>
      <c r="G79" s="27">
        <f>100*('DADOS (RET)'!G79)</f>
        <v>1.5947642543662539</v>
      </c>
      <c r="H79" s="27">
        <f>100*('DADOS (RET)'!H79)</f>
        <v>1.3513719166722855</v>
      </c>
      <c r="I79" s="32">
        <f>100*('DADOS (RET)'!I79)</f>
        <v>13.657553500575069</v>
      </c>
      <c r="J79" s="32">
        <f>100*('DADOS (RET)'!J79)</f>
        <v>0.40578562968489296</v>
      </c>
      <c r="K79" s="32">
        <f>100*('DADOS (RET)'!K79)</f>
        <v>0.43068178123101369</v>
      </c>
      <c r="L79" s="32">
        <f>100*('DADOS (RET)'!L79)</f>
        <v>0.65175248868734592</v>
      </c>
      <c r="M79" s="32">
        <f>100*('DADOS (RET)'!M79)</f>
        <v>1.2759202570099373</v>
      </c>
      <c r="N79" s="12">
        <v>-0.61</v>
      </c>
      <c r="O79" s="9">
        <v>0.01</v>
      </c>
      <c r="P79" s="12">
        <f>100*(LN(DADOS!P80/DADOS!P79))</f>
        <v>0.50418349039750709</v>
      </c>
      <c r="Q79" s="12">
        <f>100*(LN(DADOS!Q80/DADOS!Q79))</f>
        <v>2.9040721773163556</v>
      </c>
      <c r="R79" s="12">
        <f>100*(LN(DADOS!R80/DADOS!R79))</f>
        <v>9.5405969832656066</v>
      </c>
      <c r="S79" s="12">
        <f>100*(LN(DADOS!S80/DADOS!S79))</f>
        <v>2.9527531486427927</v>
      </c>
      <c r="T79" s="13">
        <f>(LN(DADOS!T80/DADOS!T79))*100</f>
        <v>-28.76820724517809</v>
      </c>
      <c r="U79" s="13">
        <f>(LN(DADOS!U80/DADOS!U79))*100</f>
        <v>12.516314295400599</v>
      </c>
      <c r="V79" s="13">
        <f>(LN(DADOS!V80/DADOS!V79))*100</f>
        <v>-2.3347363996991177</v>
      </c>
      <c r="W79" s="13">
        <f>(LN(DADOS!W80/DADOS!W79))*100</f>
        <v>38.185229262087404</v>
      </c>
      <c r="X79" s="13">
        <f>(LN(DADOS!X80/DADOS!X79))*100</f>
        <v>-2.1015196928672508</v>
      </c>
      <c r="Y79" s="13">
        <f>(LN(DADOS!Y80/DADOS!Y79))*100</f>
        <v>4.2983022368199515E-2</v>
      </c>
      <c r="Z79" s="13">
        <f>(LN(DADOS!Z80/DADOS!Z79))*100</f>
        <v>4.4240580259673115</v>
      </c>
      <c r="AA79" s="13">
        <f>(LN(DADOS!AA80/DADOS!AA79))*100</f>
        <v>-1.0033528989577698</v>
      </c>
      <c r="AB79" s="7">
        <f>DADOS!AB79</f>
        <v>1.1029792465194044</v>
      </c>
      <c r="AC79" s="7">
        <f t="shared" si="3"/>
        <v>-363.43153780765061</v>
      </c>
      <c r="AD79" s="7">
        <f t="shared" si="5"/>
        <v>0.87013462732504432</v>
      </c>
      <c r="AE79" s="7">
        <f t="shared" si="4"/>
        <v>26.433470845478972</v>
      </c>
      <c r="AF79" s="28">
        <f>(LN(DADOS!AF80/DADOS!AF79))*100</f>
        <v>0</v>
      </c>
      <c r="AG79" s="28">
        <f>(LN(DADOS!AG80/DADOS!AG79))*100</f>
        <v>2.6945107567021171</v>
      </c>
      <c r="AH79" s="28">
        <f>(LN(DADOS!AH80/DADOS!AH79))*100</f>
        <v>-2.6945107567021007</v>
      </c>
      <c r="AK79" s="30"/>
    </row>
    <row r="80" spans="1:37" x14ac:dyDescent="0.3">
      <c r="A80" s="2">
        <v>41852</v>
      </c>
      <c r="B80" s="27">
        <f>100*('DADOS (RET)'!B80)</f>
        <v>12.602252889438741</v>
      </c>
      <c r="C80" s="27">
        <f>100*('DADOS (RET)'!C80)</f>
        <v>10.596456279186809</v>
      </c>
      <c r="D80" s="27">
        <f>100*('DADOS (RET)'!D80)</f>
        <v>9.4191175697300427</v>
      </c>
      <c r="E80" s="27">
        <f>100*('DADOS (RET)'!E80)</f>
        <v>-3.2938076082186711</v>
      </c>
      <c r="F80" s="27">
        <f>100*('DADOS (RET)'!F80)</f>
        <v>8.4430393150019132</v>
      </c>
      <c r="G80" s="27">
        <f>100*('DADOS (RET)'!G80)</f>
        <v>5.9987121605112357</v>
      </c>
      <c r="H80" s="27">
        <f>100*('DADOS (RET)'!H80)</f>
        <v>8.9497099338111443</v>
      </c>
      <c r="I80" s="32">
        <f>100*('DADOS (RET)'!I80)</f>
        <v>-8.8947486016496171</v>
      </c>
      <c r="J80" s="32">
        <f>100*('DADOS (RET)'!J80)</f>
        <v>-1.2075926608564844</v>
      </c>
      <c r="K80" s="32">
        <f>100*('DADOS (RET)'!K80)</f>
        <v>-0.39768054965145899</v>
      </c>
      <c r="L80" s="32">
        <f>100*('DADOS (RET)'!L80)</f>
        <v>1.2682855838462095</v>
      </c>
      <c r="M80" s="32">
        <f>100*('DADOS (RET)'!M80)</f>
        <v>3.4927618062418091</v>
      </c>
      <c r="N80" s="12">
        <v>-0.27</v>
      </c>
      <c r="O80" s="9">
        <v>0.25</v>
      </c>
      <c r="P80" s="12">
        <f>100*(LN(DADOS!P81/DADOS!P80))</f>
        <v>1.452425396205475</v>
      </c>
      <c r="Q80" s="12">
        <f>100*(LN(DADOS!Q81/DADOS!Q80))</f>
        <v>-1.2336522108760044</v>
      </c>
      <c r="R80" s="12">
        <f>100*(LN(DADOS!R81/DADOS!R80))</f>
        <v>1.8035609899363723</v>
      </c>
      <c r="S80" s="12">
        <f>100*(LN(DADOS!S81/DADOS!S80))</f>
        <v>1.8255196921898746</v>
      </c>
      <c r="T80" s="13">
        <f>(LN(DADOS!T81/DADOS!T80))*100</f>
        <v>0</v>
      </c>
      <c r="U80" s="13">
        <f>(LN(DADOS!U81/DADOS!U80))*100</f>
        <v>-8.1678031014267241</v>
      </c>
      <c r="V80" s="13">
        <f>(LN(DADOS!V81/DADOS!V80))*100</f>
        <v>-4.8396540861850212</v>
      </c>
      <c r="W80" s="13">
        <f>(LN(DADOS!W81/DADOS!W80))*100</f>
        <v>-34.702924113915593</v>
      </c>
      <c r="X80" s="13">
        <f>(LN(DADOS!X81/DADOS!X80))*100</f>
        <v>-7.048336983766375</v>
      </c>
      <c r="Y80" s="13">
        <f>(LN(DADOS!Y81/DADOS!Y80))*100</f>
        <v>0.1288383257454597</v>
      </c>
      <c r="Z80" s="13">
        <f>(LN(DADOS!Z81/DADOS!Z80))*100</f>
        <v>0.97013318099865264</v>
      </c>
      <c r="AA80" s="13">
        <f>(LN(DADOS!AA81/DADOS!AA80))*100</f>
        <v>3.3060862260888211</v>
      </c>
      <c r="AB80" s="7">
        <f>DADOS!AB80</f>
        <v>5.8299339779950836</v>
      </c>
      <c r="AC80" s="7">
        <f t="shared" si="3"/>
        <v>70.794781314600272</v>
      </c>
      <c r="AD80" s="7">
        <f t="shared" si="5"/>
        <v>4.7003544670982933</v>
      </c>
      <c r="AE80" s="7">
        <f t="shared" si="4"/>
        <v>-4.8396540861850212</v>
      </c>
      <c r="AF80" s="28">
        <f>(LN(DADOS!AF81/DADOS!AF80))*100</f>
        <v>-2.1506205220963732</v>
      </c>
      <c r="AG80" s="28">
        <f>(LN(DADOS!AG81/DADOS!AG80))*100</f>
        <v>-1.5888267484003651</v>
      </c>
      <c r="AH80" s="28">
        <f>(LN(DADOS!AH81/DADOS!AH80))*100</f>
        <v>1.5888267484003602</v>
      </c>
      <c r="AK80" s="30"/>
    </row>
    <row r="81" spans="1:37" x14ac:dyDescent="0.3">
      <c r="A81" s="2">
        <v>41883</v>
      </c>
      <c r="B81" s="27">
        <f>100*('DADOS (RET)'!B81)</f>
        <v>-14.415954823369475</v>
      </c>
      <c r="C81" s="27">
        <f>100*('DADOS (RET)'!C81)</f>
        <v>-14.918116429165032</v>
      </c>
      <c r="D81" s="27">
        <f>100*('DADOS (RET)'!D81)</f>
        <v>-12.181734071101642</v>
      </c>
      <c r="E81" s="27">
        <f>100*('DADOS (RET)'!E81)</f>
        <v>-4.9118517480541701</v>
      </c>
      <c r="F81" s="27">
        <f>100*('DADOS (RET)'!F81)</f>
        <v>-6.465847555503645</v>
      </c>
      <c r="G81" s="27">
        <f>100*('DADOS (RET)'!G81)</f>
        <v>-4.0994088038321985</v>
      </c>
      <c r="H81" s="27">
        <f>100*('DADOS (RET)'!H81)</f>
        <v>-13.550590018776385</v>
      </c>
      <c r="I81" s="32">
        <f>100*('DADOS (RET)'!I81)</f>
        <v>4.5462374076757417</v>
      </c>
      <c r="J81" s="32">
        <f>100*('DADOS (RET)'!J81)</f>
        <v>-1.2713543160738143</v>
      </c>
      <c r="K81" s="32">
        <f>100*('DADOS (RET)'!K81)</f>
        <v>4.0970118589686744E-2</v>
      </c>
      <c r="L81" s="32">
        <f>100*('DADOS (RET)'!L81)</f>
        <v>0.49120330620839869</v>
      </c>
      <c r="M81" s="32">
        <f>100*('DADOS (RET)'!M81)</f>
        <v>-5.849606763436066E-2</v>
      </c>
      <c r="N81" s="12">
        <v>0.2</v>
      </c>
      <c r="O81" s="9">
        <v>0.56999999999999995</v>
      </c>
      <c r="P81" s="12">
        <f>100*(LN(DADOS!P82/DADOS!P81))</f>
        <v>0.91949515292592288</v>
      </c>
      <c r="Q81" s="12">
        <f>100*(LN(DADOS!Q82/DADOS!Q81))</f>
        <v>9.0198826053374468</v>
      </c>
      <c r="R81" s="12">
        <f>100*(LN(DADOS!R82/DADOS!R81))</f>
        <v>-0.66069140757411748</v>
      </c>
      <c r="S81" s="12">
        <f>100*(LN(DADOS!S82/DADOS!S81))</f>
        <v>-1.2087985480193217</v>
      </c>
      <c r="T81" s="13">
        <f>(LN(DADOS!T82/DADOS!T81))*100</f>
        <v>-40.546510810816429</v>
      </c>
      <c r="U81" s="13">
        <f>(LN(DADOS!U82/DADOS!U81))*100</f>
        <v>19.290366612449144</v>
      </c>
      <c r="V81" s="13">
        <f>(LN(DADOS!V82/DADOS!V81))*100</f>
        <v>4.4451762570833795</v>
      </c>
      <c r="W81" s="13">
        <f>(LN(DADOS!W82/DADOS!W81))*100</f>
        <v>30.853982394561914</v>
      </c>
      <c r="X81" s="13">
        <f>(LN(DADOS!X82/DADOS!X81))*100</f>
        <v>-3.5102418159281306</v>
      </c>
      <c r="Y81" s="13">
        <f>(LN(DADOS!Y82/DADOS!Y81))*100</f>
        <v>0.38552200244328322</v>
      </c>
      <c r="Z81" s="13">
        <f>(LN(DADOS!Z82/DADOS!Z81))*100</f>
        <v>9.8479546905564952</v>
      </c>
      <c r="AA81" s="13">
        <f>(LN(DADOS!AA82/DADOS!AA81))*100</f>
        <v>2.8848154337658345</v>
      </c>
      <c r="AB81" s="7">
        <f>DADOS!AB81</f>
        <v>3.1084043086493267</v>
      </c>
      <c r="AC81" s="7">
        <f t="shared" si="3"/>
        <v>-70.549272053359232</v>
      </c>
      <c r="AD81" s="7">
        <f t="shared" si="5"/>
        <v>1.2128582484394537</v>
      </c>
      <c r="AE81" s="7">
        <f t="shared" si="4"/>
        <v>44.991687067899811</v>
      </c>
      <c r="AF81" s="28">
        <f>(LN(DADOS!AF82/DADOS!AF81))*100</f>
        <v>-5.5880458394456616</v>
      </c>
      <c r="AG81" s="28">
        <f>(LN(DADOS!AG82/DADOS!AG81))*100</f>
        <v>8.2245258090992994</v>
      </c>
      <c r="AH81" s="28">
        <f>(LN(DADOS!AH82/DADOS!AH81))*100</f>
        <v>-8.2245258090993207</v>
      </c>
      <c r="AK81" s="30"/>
    </row>
    <row r="82" spans="1:37" x14ac:dyDescent="0.3">
      <c r="A82" s="2">
        <v>41913</v>
      </c>
      <c r="B82" s="27">
        <f>100*('DADOS (RET)'!B82)</f>
        <v>3.6920588614048073</v>
      </c>
      <c r="C82" s="27">
        <f>100*('DADOS (RET)'!C82)</f>
        <v>-0.15785322930497267</v>
      </c>
      <c r="D82" s="27">
        <f>100*('DADOS (RET)'!D82)</f>
        <v>-4.2376869910862567</v>
      </c>
      <c r="E82" s="27">
        <f>100*('DADOS (RET)'!E82)</f>
        <v>-0.62262394150979883</v>
      </c>
      <c r="F82" s="27">
        <f>100*('DADOS (RET)'!F82)</f>
        <v>5.7798004523728483</v>
      </c>
      <c r="G82" s="27">
        <f>100*('DADOS (RET)'!G82)</f>
        <v>3.9697596486487683</v>
      </c>
      <c r="H82" s="27">
        <f>100*('DADOS (RET)'!H82)</f>
        <v>-3.1771367626000884</v>
      </c>
      <c r="I82" s="32">
        <f>100*('DADOS (RET)'!I82)</f>
        <v>4.3485111939738674</v>
      </c>
      <c r="J82" s="32">
        <f>100*('DADOS (RET)'!J82)</f>
        <v>4.3025197123353074</v>
      </c>
      <c r="K82" s="32">
        <f>100*('DADOS (RET)'!K82)</f>
        <v>2.4305723635722942</v>
      </c>
      <c r="L82" s="32">
        <f>100*('DADOS (RET)'!L82)</f>
        <v>1.1220289736767102</v>
      </c>
      <c r="M82" s="32">
        <f>100*('DADOS (RET)'!M82)</f>
        <v>0.88588042964821767</v>
      </c>
      <c r="N82" s="12">
        <v>0.28000000000000003</v>
      </c>
      <c r="O82" s="9">
        <v>0.42</v>
      </c>
      <c r="P82" s="12">
        <f>100*(LN(DADOS!P83/DADOS!P82))</f>
        <v>3.5956959178429857</v>
      </c>
      <c r="Q82" s="12">
        <f>100*(LN(DADOS!Q83/DADOS!Q82))</f>
        <v>-0.27782335242124295</v>
      </c>
      <c r="R82" s="12">
        <f>100*(LN(DADOS!R83/DADOS!R82))</f>
        <v>3.4438023910331883</v>
      </c>
      <c r="S82" s="12">
        <f>100*(LN(DADOS!S83/DADOS!S82))</f>
        <v>0.76056230665514846</v>
      </c>
      <c r="T82" s="13">
        <f>(LN(DADOS!T83/DADOS!T82))*100</f>
        <v>0</v>
      </c>
      <c r="U82" s="13">
        <f>(LN(DADOS!U83/DADOS!U82))*100</f>
        <v>-23.638877806423022</v>
      </c>
      <c r="V82" s="13">
        <f>(LN(DADOS!V83/DADOS!V82))*100</f>
        <v>-9.5310179804324893</v>
      </c>
      <c r="W82" s="13">
        <f>(LN(DADOS!W83/DADOS!W82))*100</f>
        <v>-15.058052251855283</v>
      </c>
      <c r="X82" s="13">
        <f>(LN(DADOS!X83/DADOS!X82))*100</f>
        <v>-9.9287610471154153</v>
      </c>
      <c r="Y82" s="13">
        <f>(LN(DADOS!Y83/DADOS!Y82))*100</f>
        <v>-1.4642811153430149</v>
      </c>
      <c r="Z82" s="13">
        <f>(LN(DADOS!Z83/DADOS!Z82))*100</f>
        <v>-0.54111798839627223</v>
      </c>
      <c r="AA82" s="13">
        <f>(LN(DADOS!AA83/DADOS!AA82))*100</f>
        <v>1.2559034776493834</v>
      </c>
      <c r="AB82" s="7">
        <f>DADOS!AB82</f>
        <v>-0.7285609779295843</v>
      </c>
      <c r="AC82" s="7">
        <f t="shared" si="3"/>
        <v>-65.775542370833278</v>
      </c>
      <c r="AD82" s="7">
        <f t="shared" si="5"/>
        <v>-3.4166392826870897</v>
      </c>
      <c r="AE82" s="7">
        <f t="shared" si="4"/>
        <v>-9.5310179804324893</v>
      </c>
      <c r="AF82" s="28">
        <f>(LN(DADOS!AF83/DADOS!AF82))*100</f>
        <v>-7.1458963982144867</v>
      </c>
      <c r="AG82" s="28">
        <f>(LN(DADOS!AG83/DADOS!AG82))*100</f>
        <v>-0.90941892431434901</v>
      </c>
      <c r="AH82" s="28">
        <f>(LN(DADOS!AH83/DADOS!AH82))*100</f>
        <v>0.90941892431434579</v>
      </c>
      <c r="AK82" s="30"/>
    </row>
    <row r="83" spans="1:37" x14ac:dyDescent="0.3">
      <c r="A83" s="2">
        <v>41944</v>
      </c>
      <c r="B83" s="27">
        <f>100*('DADOS (RET)'!B83)</f>
        <v>4.9168534321464206</v>
      </c>
      <c r="C83" s="27">
        <f>100*('DADOS (RET)'!C83)</f>
        <v>-2.2365149459580054</v>
      </c>
      <c r="D83" s="27">
        <f>100*('DADOS (RET)'!D83)</f>
        <v>6.8062417199305836</v>
      </c>
      <c r="E83" s="27">
        <f>100*('DADOS (RET)'!E83)</f>
        <v>-2.601201141376563</v>
      </c>
      <c r="F83" s="27">
        <f>100*('DADOS (RET)'!F83)</f>
        <v>2.6458461539430091</v>
      </c>
      <c r="G83" s="27">
        <f>100*('DADOS (RET)'!G83)</f>
        <v>1.329003492303894</v>
      </c>
      <c r="H83" s="27">
        <f>100*('DADOS (RET)'!H83)</f>
        <v>3.6678492790101629</v>
      </c>
      <c r="I83" s="32">
        <f>100*('DADOS (RET)'!I83)</f>
        <v>-11.24779834266902</v>
      </c>
      <c r="J83" s="32">
        <f>100*('DADOS (RET)'!J83)</f>
        <v>2.2912257458446179</v>
      </c>
      <c r="K83" s="32">
        <f>100*('DADOS (RET)'!K83)</f>
        <v>2.1797190416887062</v>
      </c>
      <c r="L83" s="32">
        <f>100*('DADOS (RET)'!L83)</f>
        <v>1.7876690306556062</v>
      </c>
      <c r="M83" s="32">
        <f>100*('DADOS (RET)'!M83)</f>
        <v>0.87372471240708338</v>
      </c>
      <c r="N83" s="12">
        <v>0.98</v>
      </c>
      <c r="O83" s="9">
        <v>0.51</v>
      </c>
      <c r="P83" s="12">
        <f>100*(LN(DADOS!P84/DADOS!P83))</f>
        <v>2.2360386466944218</v>
      </c>
      <c r="Q83" s="12">
        <f>100*(LN(DADOS!Q84/DADOS!Q83))</f>
        <v>4.6328449206788456</v>
      </c>
      <c r="R83" s="12">
        <f>100*(LN(DADOS!R84/DADOS!R83))</f>
        <v>-9.0928211865074626</v>
      </c>
      <c r="S83" s="12">
        <f>100*(LN(DADOS!S84/DADOS!S83))</f>
        <v>4.2852919932109188</v>
      </c>
      <c r="T83" s="13">
        <f>(LN(DADOS!T84/DADOS!T83))*100</f>
        <v>0</v>
      </c>
      <c r="U83" s="13">
        <f>(LN(DADOS!U84/DADOS!U83))*100</f>
        <v>16.362942378180211</v>
      </c>
      <c r="V83" s="13">
        <f>(LN(DADOS!V84/DADOS!V83))*100</f>
        <v>1.2959144642505336</v>
      </c>
      <c r="W83" s="13">
        <f>(LN(DADOS!W84/DADOS!W83))*100</f>
        <v>-5.1180759923752221</v>
      </c>
      <c r="X83" s="13">
        <f>(LN(DADOS!X84/DADOS!X83))*100</f>
        <v>-10.760104377797363</v>
      </c>
      <c r="Y83" s="13">
        <f>(LN(DADOS!Y84/DADOS!Y83))*100</f>
        <v>-1.8389309797211439</v>
      </c>
      <c r="Z83" s="13">
        <f>(LN(DADOS!Z84/DADOS!Z83))*100</f>
        <v>2.2355928412709463</v>
      </c>
      <c r="AA83" s="13">
        <f>(LN(DADOS!AA84/DADOS!AA83))*100</f>
        <v>2.3131332023418927</v>
      </c>
      <c r="AB83" s="7">
        <f>DADOS!AB83</f>
        <v>1.2519305570883388</v>
      </c>
      <c r="AC83" s="7">
        <f t="shared" si="3"/>
        <v>76.987383944245181</v>
      </c>
      <c r="AD83" s="7">
        <f t="shared" si="5"/>
        <v>-1.4175010334375346</v>
      </c>
      <c r="AE83" s="7">
        <f t="shared" si="4"/>
        <v>1.2959144642505336</v>
      </c>
      <c r="AF83" s="28">
        <f>(LN(DADOS!AF84/DADOS!AF83))*100</f>
        <v>-2.5001302205417155</v>
      </c>
      <c r="AG83" s="28">
        <f>(LN(DADOS!AG84/DADOS!AG83))*100</f>
        <v>3.458318402769506</v>
      </c>
      <c r="AH83" s="28">
        <f>(LN(DADOS!AH84/DADOS!AH83))*100</f>
        <v>-3.4583184027694993</v>
      </c>
      <c r="AK83" s="30"/>
    </row>
    <row r="84" spans="1:37" x14ac:dyDescent="0.3">
      <c r="A84" s="2">
        <v>41974</v>
      </c>
      <c r="B84" s="27">
        <f>100*('DADOS (RET)'!B84)</f>
        <v>-9.295090566098942</v>
      </c>
      <c r="C84" s="27">
        <f>100*('DADOS (RET)'!C84)</f>
        <v>-11.455722640750073</v>
      </c>
      <c r="D84" s="27">
        <f>100*('DADOS (RET)'!D84)</f>
        <v>-4.1574261108355461</v>
      </c>
      <c r="E84" s="27">
        <f>100*('DADOS (RET)'!E84)</f>
        <v>-2.3055776299925852</v>
      </c>
      <c r="F84" s="27">
        <f>100*('DADOS (RET)'!F84)</f>
        <v>-5.8487704111706718</v>
      </c>
      <c r="G84" s="27">
        <f>100*('DADOS (RET)'!G84)</f>
        <v>-4.3917274439562259</v>
      </c>
      <c r="H84" s="27">
        <f>100*('DADOS (RET)'!H84)</f>
        <v>-3.7404182226883362</v>
      </c>
      <c r="I84" s="32">
        <f>100*('DADOS (RET)'!I84)</f>
        <v>13.353139262452258</v>
      </c>
      <c r="J84" s="32">
        <f>100*('DADOS (RET)'!J84)</f>
        <v>0.15922116049648238</v>
      </c>
      <c r="K84" s="32">
        <f>100*('DADOS (RET)'!K84)</f>
        <v>-0.37544413936612031</v>
      </c>
      <c r="L84" s="32">
        <f>100*('DADOS (RET)'!L84)</f>
        <v>-0.89172860775896468</v>
      </c>
      <c r="M84" s="32">
        <f>100*('DADOS (RET)'!M84)</f>
        <v>-1.3824191105337031</v>
      </c>
      <c r="N84" s="12">
        <v>0.62</v>
      </c>
      <c r="O84" s="9">
        <v>0.78</v>
      </c>
      <c r="P84" s="12">
        <f>100*(LN(DADOS!P85/DADOS!P84))</f>
        <v>1.7638614162076873</v>
      </c>
      <c r="Q84" s="12">
        <f>100*(LN(DADOS!Q85/DADOS!Q84))</f>
        <v>3.6850209755461805</v>
      </c>
      <c r="R84" s="12">
        <f>100*(LN(DADOS!R85/DADOS!R84))</f>
        <v>-12.924628393928089</v>
      </c>
      <c r="S84" s="12">
        <f>100*(LN(DADOS!S85/DADOS!S84))</f>
        <v>0.13480984227505652</v>
      </c>
      <c r="T84" s="13">
        <f>(LN(DADOS!T85/DADOS!T84))*100</f>
        <v>40.546510810816436</v>
      </c>
      <c r="U84" s="13">
        <f>(LN(DADOS!U85/DADOS!U84))*100</f>
        <v>18.859116980754997</v>
      </c>
      <c r="V84" s="13">
        <f>(LN(DADOS!V85/DADOS!V84))*100</f>
        <v>-5.2875752047947788</v>
      </c>
      <c r="W84" s="13">
        <f>(LN(DADOS!W85/DADOS!W84))*100</f>
        <v>36.489314484311855</v>
      </c>
      <c r="X84" s="13">
        <f>(LN(DADOS!X85/DADOS!X84))*100</f>
        <v>-24.552570010466148</v>
      </c>
      <c r="Y84" s="13">
        <f>(LN(DADOS!Y85/DADOS!Y84))*100</f>
        <v>-1.0215500784451885</v>
      </c>
      <c r="Z84" s="13">
        <f>(LN(DADOS!Z85/DADOS!Z84))*100</f>
        <v>-7.1643585597691501</v>
      </c>
      <c r="AA84" s="13">
        <f>(LN(DADOS!AA85/DADOS!AA84))*100</f>
        <v>2.5584540700638949</v>
      </c>
      <c r="AB84" s="7">
        <f>DADOS!AB84</f>
        <v>0.2653819153618624</v>
      </c>
      <c r="AC84" s="7">
        <f t="shared" si="3"/>
        <v>-351.37217444969332</v>
      </c>
      <c r="AD84" s="7">
        <f t="shared" si="5"/>
        <v>-1.5416402710301855</v>
      </c>
      <c r="AE84" s="7">
        <f t="shared" si="4"/>
        <v>-45.834086015611213</v>
      </c>
      <c r="AF84" s="28">
        <f>(LN(DADOS!AF85/DADOS!AF84))*100</f>
        <v>1.2578782206859964</v>
      </c>
      <c r="AG84" s="28">
        <f>(LN(DADOS!AG85/DADOS!AG84))*100</f>
        <v>2.4312328570397104</v>
      </c>
      <c r="AH84" s="28">
        <f>(LN(DADOS!AH85/DADOS!AH84))*100</f>
        <v>-2.4312328570396948</v>
      </c>
      <c r="AK84" s="30"/>
    </row>
    <row r="85" spans="1:37" x14ac:dyDescent="0.3">
      <c r="A85" s="2">
        <v>42005</v>
      </c>
      <c r="B85" s="27">
        <f>100*('DADOS (RET)'!B85)</f>
        <v>-5.5373145397061823</v>
      </c>
      <c r="C85" s="27">
        <f>100*('DADOS (RET)'!C85)</f>
        <v>-9.4947926585366069</v>
      </c>
      <c r="D85" s="27">
        <f>100*('DADOS (RET)'!D85)</f>
        <v>-9.7613924868023503</v>
      </c>
      <c r="E85" s="27">
        <f>100*('DADOS (RET)'!E85)</f>
        <v>-10.035202308122333</v>
      </c>
      <c r="F85" s="27">
        <f>100*('DADOS (RET)'!F85)</f>
        <v>-2.6536811144353618</v>
      </c>
      <c r="G85" s="27">
        <f>100*('DADOS (RET)'!G85)</f>
        <v>-0.2511302173664432</v>
      </c>
      <c r="H85" s="27">
        <f>100*('DADOS (RET)'!H85)</f>
        <v>-11.732941804824222</v>
      </c>
      <c r="I85" s="32">
        <f>100*('DADOS (RET)'!I85)</f>
        <v>-3.1748698314580186</v>
      </c>
      <c r="J85" s="32">
        <f>100*('DADOS (RET)'!J85)</f>
        <v>-2.2838151904278261</v>
      </c>
      <c r="K85" s="32">
        <f>100*('DADOS (RET)'!K85)</f>
        <v>-2.4704442808682554</v>
      </c>
      <c r="L85" s="32">
        <f>100*('DADOS (RET)'!L85)</f>
        <v>-2.6929180671607025</v>
      </c>
      <c r="M85" s="32">
        <f>100*('DADOS (RET)'!M85)</f>
        <v>-3.065716270179883</v>
      </c>
      <c r="N85" s="12">
        <v>0.76</v>
      </c>
      <c r="O85" s="9">
        <v>1.24</v>
      </c>
      <c r="P85" s="12">
        <f>100*(LN(DADOS!P86/DADOS!P85))</f>
        <v>-3.50580668392826</v>
      </c>
      <c r="Q85" s="12">
        <f>100*(LN(DADOS!Q86/DADOS!Q85))</f>
        <v>0.22938808591870968</v>
      </c>
      <c r="R85" s="12">
        <f>100*(LN(DADOS!R86/DADOS!R85))</f>
        <v>0.45506335639962892</v>
      </c>
      <c r="S85" s="12">
        <f>100*(LN(DADOS!S86/DADOS!S85))</f>
        <v>-2.7709089842350587</v>
      </c>
      <c r="T85" s="13">
        <f>(LN(DADOS!T86/DADOS!T85))*100</f>
        <v>0</v>
      </c>
      <c r="U85" s="13">
        <f>(LN(DADOS!U86/DADOS!U85))*100</f>
        <v>-15.154989812720093</v>
      </c>
      <c r="V85" s="13">
        <f>(LN(DADOS!V86/DADOS!V85))*100</f>
        <v>-16.172073868780366</v>
      </c>
      <c r="W85" s="13">
        <f>(LN(DADOS!W86/DADOS!W85))*100</f>
        <v>8.8182565880092803</v>
      </c>
      <c r="X85" s="13">
        <f>(LN(DADOS!X86/DADOS!X85))*100</f>
        <v>-22.762312606190942</v>
      </c>
      <c r="Y85" s="13">
        <f>(LN(DADOS!Y86/DADOS!Y85))*100</f>
        <v>-0.71684894786125164</v>
      </c>
      <c r="Z85" s="13">
        <f>(LN(DADOS!Z86/DADOS!Z85))*100</f>
        <v>-1.5492041778553309</v>
      </c>
      <c r="AA85" s="13">
        <f>(LN(DADOS!AA86/DADOS!AA85))*100</f>
        <v>3.5040081115795956</v>
      </c>
      <c r="AB85" s="7">
        <f>DADOS!AB85</f>
        <v>-3.0421696761175809</v>
      </c>
      <c r="AC85" s="7">
        <f t="shared" si="3"/>
        <v>29.036269314408948</v>
      </c>
      <c r="AD85" s="7">
        <f t="shared" si="5"/>
        <v>-0.78190107975205692</v>
      </c>
      <c r="AE85" s="7">
        <f t="shared" si="4"/>
        <v>-16.172073868780366</v>
      </c>
      <c r="AF85" s="28">
        <f>(LN(DADOS!AF86/DADOS!AF85))*100</f>
        <v>-1.2578782206860073</v>
      </c>
      <c r="AG85" s="28">
        <f>(LN(DADOS!AG86/DADOS!AG85))*100</f>
        <v>-1.7127938416103539</v>
      </c>
      <c r="AH85" s="28">
        <f>(LN(DADOS!AH86/DADOS!AH85))*100</f>
        <v>1.712793841610353</v>
      </c>
      <c r="AK85" s="30"/>
    </row>
    <row r="86" spans="1:37" x14ac:dyDescent="0.3">
      <c r="A86" s="2">
        <v>42036</v>
      </c>
      <c r="B86" s="27">
        <f>100*('DADOS (RET)'!B86)</f>
        <v>11.473425280702495</v>
      </c>
      <c r="C86" s="27">
        <f>100*('DADOS (RET)'!C86)</f>
        <v>9.6757881830605523</v>
      </c>
      <c r="D86" s="27">
        <f>100*('DADOS (RET)'!D86)</f>
        <v>7.3768676001478166</v>
      </c>
      <c r="E86" s="27">
        <f>100*('DADOS (RET)'!E86)</f>
        <v>10.8337546460151</v>
      </c>
      <c r="F86" s="27">
        <f>100*('DADOS (RET)'!F86)</f>
        <v>3.3248245732340518</v>
      </c>
      <c r="G86" s="27">
        <f>100*('DADOS (RET)'!G86)</f>
        <v>4.6028432556028864</v>
      </c>
      <c r="H86" s="27">
        <f>100*('DADOS (RET)'!H86)</f>
        <v>8.7113412600146312</v>
      </c>
      <c r="I86" s="32">
        <f>100*('DADOS (RET)'!I86)</f>
        <v>-12.588024588900296</v>
      </c>
      <c r="J86" s="32">
        <f>100*('DADOS (RET)'!J86)</f>
        <v>0.69423418127163772</v>
      </c>
      <c r="K86" s="32">
        <f>100*('DADOS (RET)'!K86)</f>
        <v>0.69510044497349166</v>
      </c>
      <c r="L86" s="32">
        <f>100*('DADOS (RET)'!L86)</f>
        <v>1.3363498869967205</v>
      </c>
      <c r="M86" s="32">
        <f>100*('DADOS (RET)'!M86)</f>
        <v>3.0423926847292644</v>
      </c>
      <c r="N86" s="12">
        <v>0.27</v>
      </c>
      <c r="O86" s="9">
        <v>1.22</v>
      </c>
      <c r="P86" s="12">
        <f>100*(LN(DADOS!P87/DADOS!P86))</f>
        <v>5.5943346861780521</v>
      </c>
      <c r="Q86" s="12">
        <f>100*(LN(DADOS!Q87/DADOS!Q86))</f>
        <v>7.7974687910735767</v>
      </c>
      <c r="R86" s="12">
        <f>100*(LN(DADOS!R87/DADOS!R86))</f>
        <v>-5.1233555446704067</v>
      </c>
      <c r="S86" s="12">
        <f>100*(LN(DADOS!S87/DADOS!S86))</f>
        <v>4.0331173652098613</v>
      </c>
      <c r="T86" s="13">
        <f>(LN(DADOS!T87/DADOS!T86))*100</f>
        <v>-40.546510810816429</v>
      </c>
      <c r="U86" s="13">
        <f>(LN(DADOS!U87/DADOS!U86))*100</f>
        <v>11.980119981262058</v>
      </c>
      <c r="V86" s="13">
        <f>(LN(DADOS!V87/DADOS!V86))*100</f>
        <v>5.1825067864586156</v>
      </c>
      <c r="W86" s="13">
        <f>(LN(DADOS!W87/DADOS!W86))*100</f>
        <v>-45.232580442635083</v>
      </c>
      <c r="X86" s="13">
        <f>(LN(DADOS!X87/DADOS!X86))*100</f>
        <v>6.8738709584452176</v>
      </c>
      <c r="Y86" s="13">
        <f>(LN(DADOS!Y87/DADOS!Y86))*100</f>
        <v>-6.1186830185659558</v>
      </c>
      <c r="Z86" s="13">
        <f>(LN(DADOS!Z87/DADOS!Z86))*100</f>
        <v>0.90806526357463391</v>
      </c>
      <c r="AA86" s="13">
        <f>(LN(DADOS!AA87/DADOS!AA86))*100</f>
        <v>-1.2996572827180248</v>
      </c>
      <c r="AB86" s="7">
        <f>DADOS!AB86</f>
        <v>-8.9679555717733557</v>
      </c>
      <c r="AC86" s="7">
        <f t="shared" si="3"/>
        <v>83.142477798677476</v>
      </c>
      <c r="AD86" s="7">
        <f t="shared" si="5"/>
        <v>2.3481585034576264</v>
      </c>
      <c r="AE86" s="7">
        <f t="shared" si="4"/>
        <v>45.729017597275046</v>
      </c>
      <c r="AF86" s="28">
        <f>(LN(DADOS!AF87/DADOS!AF86))*100</f>
        <v>9.6460266187562116</v>
      </c>
      <c r="AG86" s="28">
        <f>(LN(DADOS!AG87/DADOS!AG86))*100</f>
        <v>6.7922955479113183</v>
      </c>
      <c r="AH86" s="28">
        <f>(LN(DADOS!AH87/DADOS!AH86))*100</f>
        <v>-6.7922955479113201</v>
      </c>
      <c r="AK86" s="30"/>
    </row>
    <row r="87" spans="1:37" x14ac:dyDescent="0.3">
      <c r="A87" s="2">
        <v>42064</v>
      </c>
      <c r="B87" s="27">
        <f>100*('DADOS (RET)'!B87)</f>
        <v>-0.5933599569896354</v>
      </c>
      <c r="C87" s="27">
        <f>100*('DADOS (RET)'!C87)</f>
        <v>5.2829184828157496</v>
      </c>
      <c r="D87" s="27">
        <f>100*('DADOS (RET)'!D87)</f>
        <v>3.639457664308881</v>
      </c>
      <c r="E87" s="27">
        <f>100*('DADOS (RET)'!E87)</f>
        <v>6.9137474191274046</v>
      </c>
      <c r="F87" s="27">
        <f>100*('DADOS (RET)'!F87)</f>
        <v>0.99834439841832057</v>
      </c>
      <c r="G87" s="27">
        <f>100*('DADOS (RET)'!G87)</f>
        <v>3.5695613626818083</v>
      </c>
      <c r="H87" s="27">
        <f>100*('DADOS (RET)'!H87)</f>
        <v>3.2391495791235498</v>
      </c>
      <c r="I87" s="32">
        <f>100*('DADOS (RET)'!I87)</f>
        <v>23.767165187711957</v>
      </c>
      <c r="J87" s="32">
        <f>100*('DADOS (RET)'!J87)</f>
        <v>-0.24463127175936486</v>
      </c>
      <c r="K87" s="32">
        <f>100*('DADOS (RET)'!K87)</f>
        <v>0.55958922426492608</v>
      </c>
      <c r="L87" s="32">
        <f>100*('DADOS (RET)'!L87)</f>
        <v>1.0808500850763338</v>
      </c>
      <c r="M87" s="32">
        <f>100*('DADOS (RET)'!M87)</f>
        <v>1.1911263681425224</v>
      </c>
      <c r="N87" s="12">
        <v>0.98</v>
      </c>
      <c r="O87" s="9">
        <v>1.32</v>
      </c>
      <c r="P87" s="12">
        <f>100*(LN(DADOS!P88/DADOS!P87))</f>
        <v>8.0837341599474026</v>
      </c>
      <c r="Q87" s="12">
        <f>100*(LN(DADOS!Q88/DADOS!Q87))</f>
        <v>10.848259125033193</v>
      </c>
      <c r="R87" s="12">
        <f>100*(LN(DADOS!R88/DADOS!R87))</f>
        <v>11.924221214398219</v>
      </c>
      <c r="S87" s="12">
        <f>100*(LN(DADOS!S88/DADOS!S87))</f>
        <v>8.0598060263622688</v>
      </c>
      <c r="T87" s="13">
        <f>(LN(DADOS!T88/DADOS!T87))*100</f>
        <v>40.546510810816436</v>
      </c>
      <c r="U87" s="13">
        <f>(LN(DADOS!U88/DADOS!U87))*100</f>
        <v>3.174869831458027</v>
      </c>
      <c r="V87" s="13">
        <f>(LN(DADOS!V88/DADOS!V87))*100</f>
        <v>2.9852963149681129</v>
      </c>
      <c r="W87" s="13">
        <f>(LN(DADOS!W88/DADOS!W87))*100</f>
        <v>13.643197945349314</v>
      </c>
      <c r="X87" s="13">
        <f>(LN(DADOS!X88/DADOS!X87))*100</f>
        <v>-5.6112279211640352</v>
      </c>
      <c r="Y87" s="13">
        <f>(LN(DADOS!Y88/DADOS!Y87))*100</f>
        <v>-1.9305618894153422</v>
      </c>
      <c r="Z87" s="13">
        <f>(LN(DADOS!Z88/DADOS!Z87))*100</f>
        <v>-5.1636453513803193</v>
      </c>
      <c r="AA87" s="13">
        <f>(LN(DADOS!AA88/DADOS!AA87))*100</f>
        <v>1.8719049101246352</v>
      </c>
      <c r="AB87" s="7">
        <f>DADOS!AB87</f>
        <v>-8.783410959937175</v>
      </c>
      <c r="AC87" s="7">
        <f t="shared" si="3"/>
        <v>-1190.8172390942625</v>
      </c>
      <c r="AD87" s="7">
        <f t="shared" si="5"/>
        <v>1.4357576399018872</v>
      </c>
      <c r="AE87" s="7">
        <f t="shared" si="4"/>
        <v>-37.561214495848326</v>
      </c>
      <c r="AF87" s="28">
        <f>(LN(DADOS!AF88/DADOS!AF87))*100</f>
        <v>7.7386663615420392</v>
      </c>
      <c r="AG87" s="28">
        <f>(LN(DADOS!AG88/DADOS!AG87))*100</f>
        <v>9.3909446022671279</v>
      </c>
      <c r="AH87" s="28">
        <f>(LN(DADOS!AH88/DADOS!AH87))*100</f>
        <v>-9.3909446022671315</v>
      </c>
      <c r="AK87" s="30"/>
    </row>
    <row r="88" spans="1:37" x14ac:dyDescent="0.3">
      <c r="A88" s="2">
        <v>42095</v>
      </c>
      <c r="B88" s="27">
        <f>100*('DADOS (RET)'!B88)</f>
        <v>8.6563333970005445</v>
      </c>
      <c r="C88" s="27">
        <f>100*('DADOS (RET)'!C88)</f>
        <v>-3.3132934852433493</v>
      </c>
      <c r="D88" s="27">
        <f>100*('DADOS (RET)'!D88)</f>
        <v>6.8464323841109582</v>
      </c>
      <c r="E88" s="27">
        <f>100*('DADOS (RET)'!E88)</f>
        <v>5.704594687700034</v>
      </c>
      <c r="F88" s="27">
        <f>100*('DADOS (RET)'!F88)</f>
        <v>5.127489833902132</v>
      </c>
      <c r="G88" s="27">
        <f>100*('DADOS (RET)'!G88)</f>
        <v>3.0951864359166867</v>
      </c>
      <c r="H88" s="27">
        <f>100*('DADOS (RET)'!H88)</f>
        <v>5.9750728780737949</v>
      </c>
      <c r="I88" s="32">
        <f>100*('DADOS (RET)'!I88)</f>
        <v>-9.0514007540831862</v>
      </c>
      <c r="J88" s="32">
        <f>100*('DADOS (RET)'!J88)</f>
        <v>6.8210619118387337E-3</v>
      </c>
      <c r="K88" s="32">
        <f>100*('DADOS (RET)'!K88)</f>
        <v>-1.7603618479101513</v>
      </c>
      <c r="L88" s="32">
        <f>100*('DADOS (RET)'!L88)</f>
        <v>-3.6017047815412715</v>
      </c>
      <c r="M88" s="32">
        <f>100*('DADOS (RET)'!M88)</f>
        <v>-5.4937057967865766</v>
      </c>
      <c r="N88" s="12">
        <v>1.17</v>
      </c>
      <c r="O88" s="9">
        <v>0.71</v>
      </c>
      <c r="P88" s="12">
        <f>100*(LN(DADOS!P89/DADOS!P88))</f>
        <v>-3.1516609468723105</v>
      </c>
      <c r="Q88" s="12">
        <f>100*(LN(DADOS!Q89/DADOS!Q88))</f>
        <v>-6.9171013466580025</v>
      </c>
      <c r="R88" s="12">
        <f>100*(LN(DADOS!R89/DADOS!R88))</f>
        <v>-6.0094539641287446</v>
      </c>
      <c r="S88" s="12">
        <f>100*(LN(DADOS!S89/DADOS!S88))</f>
        <v>-2.5211419346496169</v>
      </c>
      <c r="T88" s="13">
        <f>(LN(DADOS!T89/DADOS!T88))*100</f>
        <v>-40.546510810816429</v>
      </c>
      <c r="U88" s="13">
        <f>(LN(DADOS!U89/DADOS!U88))*100</f>
        <v>-16.989903679539747</v>
      </c>
      <c r="V88" s="13">
        <f>(LN(DADOS!V89/DADOS!V88))*100</f>
        <v>-5.0261834780888313</v>
      </c>
      <c r="W88" s="13">
        <f>(LN(DADOS!W89/DADOS!W88))*100</f>
        <v>-4.9608026323469359</v>
      </c>
      <c r="X88" s="13">
        <f>(LN(DADOS!X89/DADOS!X88))*100</f>
        <v>12.983888734879079</v>
      </c>
      <c r="Y88" s="13">
        <f>(LN(DADOS!Y89/DADOS!Y88))*100</f>
        <v>-2.1177841475725665</v>
      </c>
      <c r="Z88" s="13">
        <f>(LN(DADOS!Z89/DADOS!Z88))*100</f>
        <v>-3.1990825491586037</v>
      </c>
      <c r="AA88" s="13">
        <f>(LN(DADOS!AA89/DADOS!AA88))*100</f>
        <v>-12.763886312920222</v>
      </c>
      <c r="AB88" s="7">
        <f>DADOS!AB88</f>
        <v>-10.03211832856668</v>
      </c>
      <c r="AC88" s="7">
        <f t="shared" si="3"/>
        <v>62.476645497209184</v>
      </c>
      <c r="AD88" s="7">
        <f t="shared" si="5"/>
        <v>-5.5005268586984153</v>
      </c>
      <c r="AE88" s="7">
        <f t="shared" si="4"/>
        <v>35.520327332727597</v>
      </c>
      <c r="AF88" s="28">
        <f>(LN(DADOS!AF89/DADOS!AF88))*100</f>
        <v>8.1678031014267098</v>
      </c>
      <c r="AG88" s="28">
        <f>(LN(DADOS!AG89/DADOS!AG88))*100</f>
        <v>-7.6740263188729756</v>
      </c>
      <c r="AH88" s="28">
        <f>(LN(DADOS!AH89/DADOS!AH88))*100</f>
        <v>7.6740263188729712</v>
      </c>
      <c r="AK88" s="30"/>
    </row>
    <row r="89" spans="1:37" x14ac:dyDescent="0.3">
      <c r="A89" s="2">
        <v>42125</v>
      </c>
      <c r="B89" s="27">
        <f>100*('DADOS (RET)'!B89)</f>
        <v>-9.3691771823448935</v>
      </c>
      <c r="C89" s="27">
        <f>100*('DADOS (RET)'!C89)</f>
        <v>-6.0292230256120005</v>
      </c>
      <c r="D89" s="27">
        <f>100*('DADOS (RET)'!D89)</f>
        <v>2.5112374871994314</v>
      </c>
      <c r="E89" s="27">
        <f>100*('DADOS (RET)'!E89)</f>
        <v>-5.502370149623256</v>
      </c>
      <c r="F89" s="27">
        <f>100*('DADOS (RET)'!F89)</f>
        <v>-2.405492710493347</v>
      </c>
      <c r="G89" s="27">
        <f>100*('DADOS (RET)'!G89)</f>
        <v>-1.897475381322888</v>
      </c>
      <c r="H89" s="27">
        <f>100*('DADOS (RET)'!H89)</f>
        <v>0</v>
      </c>
      <c r="I89" s="32">
        <f>100*('DADOS (RET)'!I89)</f>
        <v>3.1090587070031184</v>
      </c>
      <c r="J89" s="32">
        <f>100*('DADOS (RET)'!J89)</f>
        <v>0.55518879686783729</v>
      </c>
      <c r="K89" s="32">
        <f>100*('DADOS (RET)'!K89)</f>
        <v>1.8141358618406691</v>
      </c>
      <c r="L89" s="32">
        <f>100*('DADOS (RET)'!L89)</f>
        <v>3.0140071680276033</v>
      </c>
      <c r="M89" s="32">
        <f>100*('DADOS (RET)'!M89)</f>
        <v>3.9560659316350408</v>
      </c>
      <c r="N89" s="12">
        <v>0.41</v>
      </c>
      <c r="O89" s="9">
        <v>0.74</v>
      </c>
      <c r="P89" s="12">
        <f>100*(LN(DADOS!P90/DADOS!P89))</f>
        <v>0.45224998900723812</v>
      </c>
      <c r="Q89" s="12">
        <f>100*(LN(DADOS!Q90/DADOS!Q89))</f>
        <v>6.0027090546199178</v>
      </c>
      <c r="R89" s="12">
        <f>100*(LN(DADOS!R90/DADOS!R89))</f>
        <v>4.7287534284896902</v>
      </c>
      <c r="S89" s="12">
        <f>100*(LN(DADOS!S90/DADOS!S89))</f>
        <v>1.7172649344147946</v>
      </c>
      <c r="T89" s="13">
        <f>(LN(DADOS!T90/DADOS!T89))*100</f>
        <v>0</v>
      </c>
      <c r="U89" s="13">
        <f>(LN(DADOS!U90/DADOS!U89))*100</f>
        <v>12.18898176090368</v>
      </c>
      <c r="V89" s="13">
        <f>(LN(DADOS!V90/DADOS!V89))*100</f>
        <v>12.576938728903359</v>
      </c>
      <c r="W89" s="13">
        <f>(LN(DADOS!W90/DADOS!W89))*100</f>
        <v>-5.0028043427978064</v>
      </c>
      <c r="X89" s="13">
        <f>(LN(DADOS!X90/DADOS!X89))*100</f>
        <v>8.4820426420777384</v>
      </c>
      <c r="Y89" s="13">
        <f>(LN(DADOS!Y90/DADOS!Y89))*100</f>
        <v>-1.3026236295138378</v>
      </c>
      <c r="Z89" s="13">
        <f>(LN(DADOS!Z90/DADOS!Z89))*100</f>
        <v>-6.955327904618902</v>
      </c>
      <c r="AA89" s="13">
        <f>(LN(DADOS!AA90/DADOS!AA89))*100</f>
        <v>-0.97720647337923783</v>
      </c>
      <c r="AB89" s="7">
        <f>DADOS!AB89</f>
        <v>-2.6907072706796242</v>
      </c>
      <c r="AC89" s="7">
        <f t="shared" si="3"/>
        <v>-40.44216277066171</v>
      </c>
      <c r="AD89" s="7">
        <f t="shared" si="5"/>
        <v>3.4008771347672035</v>
      </c>
      <c r="AE89" s="7">
        <f t="shared" si="4"/>
        <v>12.576938728903359</v>
      </c>
      <c r="AF89" s="28">
        <f>(LN(DADOS!AF90/DADOS!AF89))*100</f>
        <v>4.7856021177635144</v>
      </c>
      <c r="AG89" s="28">
        <f>(LN(DADOS!AG90/DADOS!AG89))*100</f>
        <v>5.3495887415566488</v>
      </c>
      <c r="AH89" s="28">
        <f>(LN(DADOS!AH90/DADOS!AH89))*100</f>
        <v>-5.3495887415566372</v>
      </c>
      <c r="AK89" s="30"/>
    </row>
    <row r="90" spans="1:37" x14ac:dyDescent="0.3">
      <c r="A90" s="2">
        <v>42156</v>
      </c>
      <c r="B90" s="27">
        <f>100*('DADOS (RET)'!B90)</f>
        <v>3.6823291093821373</v>
      </c>
      <c r="C90" s="27">
        <f>100*('DADOS (RET)'!C90)</f>
        <v>-4.8225351954473341</v>
      </c>
      <c r="D90" s="27">
        <f>100*('DADOS (RET)'!D90)</f>
        <v>0.16872057596003812</v>
      </c>
      <c r="E90" s="27">
        <f>100*('DADOS (RET)'!E90)</f>
        <v>-7.3331273085549622</v>
      </c>
      <c r="F90" s="27">
        <f>100*('DADOS (RET)'!F90)</f>
        <v>1.9149521332860748</v>
      </c>
      <c r="G90" s="27">
        <f>100*('DADOS (RET)'!G90)</f>
        <v>0.510030413274151</v>
      </c>
      <c r="H90" s="27">
        <f>100*('DADOS (RET)'!H90)</f>
        <v>-3.4007440880375861</v>
      </c>
      <c r="I90" s="32">
        <f>100*('DADOS (RET)'!I90)</f>
        <v>8.7861355791334255</v>
      </c>
      <c r="J90" s="32">
        <f>100*('DADOS (RET)'!J90)</f>
        <v>-0.99925828177861697</v>
      </c>
      <c r="K90" s="32">
        <f>100*('DADOS (RET)'!K90)</f>
        <v>-0.57299428550519949</v>
      </c>
      <c r="L90" s="32">
        <f>100*('DADOS (RET)'!L90)</f>
        <v>5.8227743956980937E-2</v>
      </c>
      <c r="M90" s="32">
        <f>100*('DADOS (RET)'!M90)</f>
        <v>0.65947773091999462</v>
      </c>
      <c r="N90" s="12">
        <v>0.67</v>
      </c>
      <c r="O90" s="9">
        <v>0.79</v>
      </c>
      <c r="P90" s="12">
        <f>100*(LN(DADOS!P91/DADOS!P90))</f>
        <v>0.88889474172459937</v>
      </c>
      <c r="Q90" s="12">
        <f>100*(LN(DADOS!Q91/DADOS!Q90))</f>
        <v>-2.4263297435793501</v>
      </c>
      <c r="R90" s="12">
        <f>100*(LN(DADOS!R91/DADOS!R90))</f>
        <v>-0.646553976464186</v>
      </c>
      <c r="S90" s="12">
        <f>100*(LN(DADOS!S91/DADOS!S90))</f>
        <v>-4.432858710723055</v>
      </c>
      <c r="T90" s="13">
        <f>(LN(DADOS!T91/DADOS!T90))*100</f>
        <v>0</v>
      </c>
      <c r="U90" s="13">
        <f>(LN(DADOS!U91/DADOS!U90))*100</f>
        <v>12.323264042394806</v>
      </c>
      <c r="V90" s="13">
        <f>(LN(DADOS!V91/DADOS!V90))*100</f>
        <v>7.0204258673248354</v>
      </c>
      <c r="W90" s="13">
        <f>(LN(DADOS!W91/DADOS!W90))*100</f>
        <v>27.550563850104826</v>
      </c>
      <c r="X90" s="13">
        <f>(LN(DADOS!X91/DADOS!X90))*100</f>
        <v>0.92367774020551408</v>
      </c>
      <c r="Y90" s="13">
        <f>(LN(DADOS!Y91/DADOS!Y90))*100</f>
        <v>1.0035207146022374</v>
      </c>
      <c r="Z90" s="13">
        <f>(LN(DADOS!Z91/DADOS!Z90))*100</f>
        <v>2.8266551089451686</v>
      </c>
      <c r="AA90" s="13">
        <f>(LN(DADOS!AA91/DADOS!AA90))*100</f>
        <v>4.324132417319448</v>
      </c>
      <c r="AB90" s="7">
        <f>DADOS!AB90</f>
        <v>-3.1404811342739132</v>
      </c>
      <c r="AC90" s="7">
        <f t="shared" si="3"/>
        <v>-174.0556621137813</v>
      </c>
      <c r="AD90" s="7">
        <f t="shared" si="5"/>
        <v>1.6587360126986117</v>
      </c>
      <c r="AE90" s="7">
        <f t="shared" si="4"/>
        <v>7.0204258673248354</v>
      </c>
      <c r="AF90" s="28">
        <f>(LN(DADOS!AF91/DADOS!AF90))*100</f>
        <v>3.6701366850427961</v>
      </c>
      <c r="AG90" s="28">
        <f>(LN(DADOS!AG91/DADOS!AG90))*100</f>
        <v>-2.8747901484341658</v>
      </c>
      <c r="AH90" s="28">
        <f>(LN(DADOS!AH91/DADOS!AH90))*100</f>
        <v>2.8747901484341662</v>
      </c>
      <c r="AK90" s="30"/>
    </row>
    <row r="91" spans="1:37" x14ac:dyDescent="0.3">
      <c r="A91" s="2">
        <v>42186</v>
      </c>
      <c r="B91" s="27">
        <f>100*('DADOS (RET)'!B91)</f>
        <v>-4.1668731332814897</v>
      </c>
      <c r="C91" s="27">
        <f>100*('DADOS (RET)'!C91)</f>
        <v>-3.4174179812593546</v>
      </c>
      <c r="D91" s="27">
        <f>100*('DADOS (RET)'!D91)</f>
        <v>-2.1652087129458319</v>
      </c>
      <c r="E91" s="27">
        <f>100*('DADOS (RET)'!E91)</f>
        <v>-4.6727076407969292</v>
      </c>
      <c r="F91" s="27">
        <f>100*('DADOS (RET)'!F91)</f>
        <v>-0.74035240335648278</v>
      </c>
      <c r="G91" s="27">
        <f>100*('DADOS (RET)'!G91)</f>
        <v>-7.5958985801856685E-2</v>
      </c>
      <c r="H91" s="27">
        <f>100*('DADOS (RET)'!H91)</f>
        <v>-1.744747837620634</v>
      </c>
      <c r="I91" s="32">
        <f>100*('DADOS (RET)'!I91)</f>
        <v>9.7855790003758489</v>
      </c>
      <c r="J91" s="32">
        <f>100*('DADOS (RET)'!J91)</f>
        <v>-1.1919967891297403</v>
      </c>
      <c r="K91" s="32">
        <f>100*('DADOS (RET)'!K91)</f>
        <v>-1.6650933794618881</v>
      </c>
      <c r="L91" s="32">
        <f>100*('DADOS (RET)'!L91)</f>
        <v>-2.8603924025494645</v>
      </c>
      <c r="M91" s="32">
        <f>100*('DADOS (RET)'!M91)</f>
        <v>-4.3446386122153395</v>
      </c>
      <c r="N91" s="12">
        <v>0.69</v>
      </c>
      <c r="O91" s="9">
        <v>0.62</v>
      </c>
      <c r="P91" s="12">
        <f>100*(LN(DADOS!P92/DADOS!P91))</f>
        <v>3.1010963128040725</v>
      </c>
      <c r="Q91" s="12">
        <f>100*(LN(DADOS!Q92/DADOS!Q91))</f>
        <v>8.9768697163940967</v>
      </c>
      <c r="R91" s="12">
        <f>100*(LN(DADOS!R92/DADOS!R91))</f>
        <v>3.1917602968304948</v>
      </c>
      <c r="S91" s="12">
        <f>100*(LN(DADOS!S92/DADOS!S91))</f>
        <v>-0.34546610546067957</v>
      </c>
      <c r="T91" s="13">
        <f>(LN(DADOS!T92/DADOS!T91))*100</f>
        <v>40.546510810816436</v>
      </c>
      <c r="U91" s="13">
        <f>(LN(DADOS!U92/DADOS!U91))*100</f>
        <v>-2.9413885206293227</v>
      </c>
      <c r="V91" s="13">
        <f>(LN(DADOS!V92/DADOS!V91))*100</f>
        <v>-1.7094433359300183</v>
      </c>
      <c r="W91" s="13">
        <f>(LN(DADOS!W92/DADOS!W91))*100</f>
        <v>-40.821160804940334</v>
      </c>
      <c r="X91" s="13">
        <f>(LN(DADOS!X92/DADOS!X91))*100</f>
        <v>-16.147712964532495</v>
      </c>
      <c r="Y91" s="13">
        <f>(LN(DADOS!Y92/DADOS!Y91))*100</f>
        <v>-1.0539620775885057</v>
      </c>
      <c r="Z91" s="13">
        <f>(LN(DADOS!Z92/DADOS!Z91))*100</f>
        <v>-1.4882703509829993</v>
      </c>
      <c r="AA91" s="13">
        <f>(LN(DADOS!AA92/DADOS!AA91))*100</f>
        <v>-6.4747529394158025</v>
      </c>
      <c r="AB91" s="7">
        <f>DADOS!AB91</f>
        <v>-3.5229481205437763</v>
      </c>
      <c r="AC91" s="7">
        <f t="shared" si="3"/>
        <v>-210.92445504969217</v>
      </c>
      <c r="AD91" s="7">
        <f t="shared" si="5"/>
        <v>-3.1526418230855993</v>
      </c>
      <c r="AE91" s="7">
        <f t="shared" si="4"/>
        <v>-42.255954146746454</v>
      </c>
      <c r="AF91" s="28">
        <f>(LN(DADOS!AF92/DADOS!AF91))*100</f>
        <v>2.6668247082161489</v>
      </c>
      <c r="AG91" s="28">
        <f>(LN(DADOS!AG92/DADOS!AG91))*100</f>
        <v>8.0294087163815799</v>
      </c>
      <c r="AH91" s="28">
        <f>(LN(DADOS!AH92/DADOS!AH91))*100</f>
        <v>-8.0294087163815586</v>
      </c>
      <c r="AK91" s="30"/>
    </row>
    <row r="92" spans="1:37" x14ac:dyDescent="0.3">
      <c r="A92" s="2">
        <v>42217</v>
      </c>
      <c r="B92" s="27">
        <f>100*('DADOS (RET)'!B92)</f>
        <v>-11.409836165335218</v>
      </c>
      <c r="C92" s="27">
        <f>100*('DADOS (RET)'!C92)</f>
        <v>-12.393690123076171</v>
      </c>
      <c r="D92" s="27">
        <f>100*('DADOS (RET)'!D92)</f>
        <v>-13.605828750859311</v>
      </c>
      <c r="E92" s="27">
        <f>100*('DADOS (RET)'!E92)</f>
        <v>-1.0687124618435875</v>
      </c>
      <c r="F92" s="27">
        <f>100*('DADOS (RET)'!F92)</f>
        <v>-6.2041052648148227</v>
      </c>
      <c r="G92" s="27">
        <f>100*('DADOS (RET)'!G92)</f>
        <v>-3.6998260619331265</v>
      </c>
      <c r="H92" s="27">
        <f>100*('DADOS (RET)'!H92)</f>
        <v>-13.271071141309346</v>
      </c>
      <c r="I92" s="32">
        <f>100*('DADOS (RET)'!I92)</f>
        <v>-6.1154423153330457</v>
      </c>
      <c r="J92" s="32">
        <f>100*('DADOS (RET)'!J92)</f>
        <v>1.9554489509268396</v>
      </c>
      <c r="K92" s="32">
        <f>100*('DADOS (RET)'!K92)</f>
        <v>1.1315263957383483</v>
      </c>
      <c r="L92" s="32">
        <f>100*('DADOS (RET)'!L92)</f>
        <v>1.0590771004945647</v>
      </c>
      <c r="M92" s="32">
        <f>100*('DADOS (RET)'!M92)</f>
        <v>2.3037018090073191</v>
      </c>
      <c r="N92" s="12">
        <v>0.28000000000000003</v>
      </c>
      <c r="O92" s="9">
        <v>0.22</v>
      </c>
      <c r="P92" s="12">
        <f>100*(LN(DADOS!P93/DADOS!P92))</f>
        <v>8.21409872876362</v>
      </c>
      <c r="Q92" s="12">
        <f>100*(LN(DADOS!Q93/DADOS!Q92))</f>
        <v>7.181348223973874</v>
      </c>
      <c r="R92" s="12">
        <f>100*(LN(DADOS!R93/DADOS!R92))</f>
        <v>2.175124593236212</v>
      </c>
      <c r="S92" s="12">
        <f>100*(LN(DADOS!S93/DADOS!S92))</f>
        <v>4.7783248161837362</v>
      </c>
      <c r="T92" s="13">
        <f>(LN(DADOS!T93/DADOS!T92))*100</f>
        <v>84.729786038720363</v>
      </c>
      <c r="U92" s="13">
        <f>(LN(DADOS!U93/DADOS!U92))*100</f>
        <v>4.380262265839284</v>
      </c>
      <c r="V92" s="13">
        <f>(LN(DADOS!V93/DADOS!V92))*100</f>
        <v>-6.6840018125850333</v>
      </c>
      <c r="W92" s="13">
        <f>(LN(DADOS!W93/DADOS!W92))*100</f>
        <v>85.258794502173998</v>
      </c>
      <c r="X92" s="13">
        <f>(LN(DADOS!X93/DADOS!X92))*100</f>
        <v>-17.169064294659137</v>
      </c>
      <c r="Y92" s="13">
        <f>(LN(DADOS!Y93/DADOS!Y92))*100</f>
        <v>-2.6586432991002003</v>
      </c>
      <c r="Z92" s="13">
        <f>(LN(DADOS!Z93/DADOS!Z92))*100</f>
        <v>1.5079650827059368</v>
      </c>
      <c r="AA92" s="13">
        <f>(LN(DADOS!AA93/DADOS!AA92))*100</f>
        <v>-5.4996675747448887</v>
      </c>
      <c r="AB92" s="7">
        <f>DADOS!AB92</f>
        <v>-1.7190210897167395</v>
      </c>
      <c r="AC92" s="7">
        <f t="shared" si="3"/>
        <v>55.408330979611513</v>
      </c>
      <c r="AD92" s="7">
        <f t="shared" si="5"/>
        <v>0.34825285808047957</v>
      </c>
      <c r="AE92" s="7">
        <f t="shared" si="4"/>
        <v>-91.413787851305401</v>
      </c>
      <c r="AF92" s="28">
        <f>(LN(DADOS!AF93/DADOS!AF92))*100</f>
        <v>0.87336799687546318</v>
      </c>
      <c r="AG92" s="28">
        <f>(LN(DADOS!AG93/DADOS!AG92))*100</f>
        <v>6.5448322759770878</v>
      </c>
      <c r="AH92" s="28">
        <f>(LN(DADOS!AH93/DADOS!AH92))*100</f>
        <v>-6.544832275977094</v>
      </c>
      <c r="AK92" s="30"/>
    </row>
    <row r="93" spans="1:37" x14ac:dyDescent="0.3">
      <c r="A93" s="2">
        <v>42248</v>
      </c>
      <c r="B93" s="27">
        <f>100*('DADOS (RET)'!B93)</f>
        <v>-4.5442116604281502</v>
      </c>
      <c r="C93" s="27">
        <f>100*('DADOS (RET)'!C93)</f>
        <v>-1.6336419319693498</v>
      </c>
      <c r="D93" s="27">
        <f>100*('DADOS (RET)'!D93)</f>
        <v>-0.24799485721226203</v>
      </c>
      <c r="E93" s="27">
        <f>100*('DADOS (RET)'!E93)</f>
        <v>4.7949259599104535</v>
      </c>
      <c r="F93" s="27">
        <f>100*('DADOS (RET)'!F93)</f>
        <v>0.18807603813646792</v>
      </c>
      <c r="G93" s="27">
        <f>100*('DADOS (RET)'!G93)</f>
        <v>4.3058885231022259</v>
      </c>
      <c r="H93" s="27">
        <f>100*('DADOS (RET)'!H93)</f>
        <v>4.1008817470346293E-2</v>
      </c>
      <c r="I93" s="32">
        <f>100*('DADOS (RET)'!I93)</f>
        <v>0</v>
      </c>
      <c r="J93" s="32">
        <f>100*('DADOS (RET)'!J93)</f>
        <v>-2.0252132699449303</v>
      </c>
      <c r="K93" s="32">
        <f>100*('DADOS (RET)'!K93)</f>
        <v>-0.46737042378658417</v>
      </c>
      <c r="L93" s="32">
        <f>100*('DADOS (RET)'!L93)</f>
        <v>2.2529804790461898</v>
      </c>
      <c r="M93" s="32">
        <f>100*('DADOS (RET)'!M93)</f>
        <v>6.2867040131614678</v>
      </c>
      <c r="N93" s="12">
        <v>0.95</v>
      </c>
      <c r="O93" s="9">
        <v>0.54</v>
      </c>
      <c r="P93" s="12">
        <f>100*(LN(DADOS!P94/DADOS!P93))</f>
        <v>9.4630138975669347</v>
      </c>
      <c r="Q93" s="12">
        <f>100*(LN(DADOS!Q94/DADOS!Q93))</f>
        <v>8.5673657567118013</v>
      </c>
      <c r="R93" s="12">
        <f>100*(LN(DADOS!R94/DADOS!R93))</f>
        <v>-3.439630377963502</v>
      </c>
      <c r="S93" s="12">
        <f>100*(LN(DADOS!S94/DADOS!S93))</f>
        <v>10.747916051811144</v>
      </c>
      <c r="T93" s="13">
        <f>(LN(DADOS!T94/DADOS!T93))*100</f>
        <v>-125.27629684953681</v>
      </c>
      <c r="U93" s="13">
        <f>(LN(DADOS!U94/DADOS!U93))*100</f>
        <v>1.4184634991956382</v>
      </c>
      <c r="V93" s="13">
        <f>(LN(DADOS!V94/DADOS!V93))*100</f>
        <v>0</v>
      </c>
      <c r="W93" s="13">
        <f>(LN(DADOS!W94/DADOS!W93))*100</f>
        <v>-14.877180811222715</v>
      </c>
      <c r="X93" s="13">
        <f>(LN(DADOS!X94/DADOS!X93))*100</f>
        <v>5.9100388272449633</v>
      </c>
      <c r="Y93" s="13">
        <f>(LN(DADOS!Y94/DADOS!Y93))*100</f>
        <v>-1.3037994338129943</v>
      </c>
      <c r="Z93" s="13">
        <f>(LN(DADOS!Z94/DADOS!Z93))*100</f>
        <v>1.0772800295679266</v>
      </c>
      <c r="AA93" s="13">
        <f>(LN(DADOS!AA94/DADOS!AA93))*100</f>
        <v>8.3028189603334877</v>
      </c>
      <c r="AB93" s="7">
        <f>DADOS!AB93</f>
        <v>2.9878205803407072</v>
      </c>
      <c r="AC93" s="7">
        <f t="shared" si="3"/>
        <v>6.2867040131614678</v>
      </c>
      <c r="AD93" s="7">
        <f t="shared" si="5"/>
        <v>8.3119172831063981</v>
      </c>
      <c r="AE93" s="7">
        <f t="shared" si="4"/>
        <v>125.27629684953681</v>
      </c>
      <c r="AF93" s="28">
        <f>(LN(DADOS!AF94/DADOS!AF93))*100</f>
        <v>2.5752496102414764</v>
      </c>
      <c r="AG93" s="28">
        <f>(LN(DADOS!AG94/DADOS!AG93))*100</f>
        <v>7.5543710300994729</v>
      </c>
      <c r="AH93" s="28">
        <f>(LN(DADOS!AH94/DADOS!AH93))*100</f>
        <v>-7.5543710300994729</v>
      </c>
      <c r="AK93" s="30"/>
    </row>
    <row r="94" spans="1:37" x14ac:dyDescent="0.3">
      <c r="A94" s="2">
        <v>42278</v>
      </c>
      <c r="B94" s="27">
        <f>100*('DADOS (RET)'!B94)</f>
        <v>1.5826692550693289</v>
      </c>
      <c r="C94" s="27">
        <f>100*('DADOS (RET)'!C94)</f>
        <v>7.2594221969787789</v>
      </c>
      <c r="D94" s="27">
        <f>100*('DADOS (RET)'!D94)</f>
        <v>3.5670435679380663</v>
      </c>
      <c r="E94" s="27">
        <f>100*('DADOS (RET)'!E94)</f>
        <v>1.0189316685342467</v>
      </c>
      <c r="F94" s="27">
        <f>100*('DADOS (RET)'!F94)</f>
        <v>-1.5146067654282869</v>
      </c>
      <c r="G94" s="27">
        <f>100*('DADOS (RET)'!G94)</f>
        <v>-2.7489193094911335</v>
      </c>
      <c r="H94" s="27">
        <f>100*('DADOS (RET)'!H94)</f>
        <v>2.7099737240093398</v>
      </c>
      <c r="I94" s="32">
        <f>100*('DADOS (RET)'!I94)</f>
        <v>0</v>
      </c>
      <c r="J94" s="32">
        <f>100*('DADOS (RET)'!J94)</f>
        <v>-1.4253144821896675</v>
      </c>
      <c r="K94" s="32">
        <f>100*('DADOS (RET)'!K94)</f>
        <v>-2.1757055479663827</v>
      </c>
      <c r="L94" s="32">
        <f>100*('DADOS (RET)'!L94)</f>
        <v>-3.8655365504192312</v>
      </c>
      <c r="M94" s="32">
        <f>100*('DADOS (RET)'!M94)</f>
        <v>-6.7911726058724451</v>
      </c>
      <c r="N94" s="12">
        <v>1.89</v>
      </c>
      <c r="O94" s="9">
        <v>0.82</v>
      </c>
      <c r="P94" s="12">
        <f>100*(LN(DADOS!P95/DADOS!P94))</f>
        <v>-1.4875084446727063</v>
      </c>
      <c r="Q94" s="12">
        <f>100*(LN(DADOS!Q95/DADOS!Q94))</f>
        <v>-2.9114137848248882</v>
      </c>
      <c r="R94" s="12">
        <f>100*(LN(DADOS!R95/DADOS!R94))</f>
        <v>3.0289521826981729</v>
      </c>
      <c r="S94" s="12">
        <f>100*(LN(DADOS!S95/DADOS!S94))</f>
        <v>4.7607713348609505E-2</v>
      </c>
      <c r="T94" s="13">
        <f>(LN(DADOS!T95/DADOS!T94))*100</f>
        <v>0</v>
      </c>
      <c r="U94" s="13">
        <f>(LN(DADOS!U95/DADOS!U94))*100</f>
        <v>-10.379679368164355</v>
      </c>
      <c r="V94" s="13">
        <f>(LN(DADOS!V95/DADOS!V94))*100</f>
        <v>-4.7178560275090504</v>
      </c>
      <c r="W94" s="13">
        <f>(LN(DADOS!W95/DADOS!W94))*100</f>
        <v>-48.596710491227711</v>
      </c>
      <c r="X94" s="13">
        <f>(LN(DADOS!X95/DADOS!X94))*100</f>
        <v>1.6139935963899441</v>
      </c>
      <c r="Y94" s="13">
        <f>(LN(DADOS!Y95/DADOS!Y94))*100</f>
        <v>-4.8396540861850212</v>
      </c>
      <c r="Z94" s="13">
        <f>(LN(DADOS!Z95/DADOS!Z94))*100</f>
        <v>7.4226247422153229</v>
      </c>
      <c r="AA94" s="13">
        <f>(LN(DADOS!AA95/DADOS!AA94))*100</f>
        <v>8.8636072716631542</v>
      </c>
      <c r="AB94" s="7">
        <f>DADOS!AB94</f>
        <v>-0.52596266408765313</v>
      </c>
      <c r="AC94" s="7">
        <f t="shared" si="3"/>
        <v>-6.7911726058724451</v>
      </c>
      <c r="AD94" s="7">
        <f t="shared" si="5"/>
        <v>-5.3658581236827771</v>
      </c>
      <c r="AE94" s="7">
        <f t="shared" si="4"/>
        <v>-4.7178560275090504</v>
      </c>
      <c r="AF94" s="28">
        <f>(LN(DADOS!AF95/DADOS!AF94))*100</f>
        <v>0.84388686458646034</v>
      </c>
      <c r="AG94" s="28">
        <f>(LN(DADOS!AG95/DADOS!AG94))*100</f>
        <v>-3.7672118871096636</v>
      </c>
      <c r="AH94" s="28">
        <f>(LN(DADOS!AH95/DADOS!AH94))*100</f>
        <v>3.7672118871096782</v>
      </c>
      <c r="AK94" s="30"/>
    </row>
    <row r="95" spans="1:37" x14ac:dyDescent="0.3">
      <c r="A95" s="2">
        <v>42309</v>
      </c>
      <c r="B95" s="27">
        <f>100*('DADOS (RET)'!B95)</f>
        <v>1.6021704531265586</v>
      </c>
      <c r="C95" s="27">
        <f>100*('DADOS (RET)'!C95)</f>
        <v>0.43668191663403894</v>
      </c>
      <c r="D95" s="27">
        <f>100*('DADOS (RET)'!D95)</f>
        <v>-5.6566191745965524</v>
      </c>
      <c r="E95" s="27">
        <f>100*('DADOS (RET)'!E95)</f>
        <v>3.8356974784429281</v>
      </c>
      <c r="F95" s="27">
        <f>100*('DADOS (RET)'!F95)</f>
        <v>-3.9693926970796203</v>
      </c>
      <c r="G95" s="27">
        <f>100*('DADOS (RET)'!G95)</f>
        <v>2.3287405500158703E-2</v>
      </c>
      <c r="H95" s="27">
        <f>100*('DADOS (RET)'!H95)</f>
        <v>-0.76106916526089008</v>
      </c>
      <c r="I95" s="32">
        <f>100*('DADOS (RET)'!I95)</f>
        <v>-4.6091107200266972</v>
      </c>
      <c r="J95" s="32">
        <f>100*('DADOS (RET)'!J95)</f>
        <v>0.60187724584683511</v>
      </c>
      <c r="K95" s="32">
        <f>100*('DADOS (RET)'!K95)</f>
        <v>0.72605028219791734</v>
      </c>
      <c r="L95" s="32">
        <f>100*('DADOS (RET)'!L95)</f>
        <v>0.49276034047919204</v>
      </c>
      <c r="M95" s="32">
        <f>100*('DADOS (RET)'!M95)</f>
        <v>-0.6018808104090495</v>
      </c>
      <c r="N95" s="12">
        <v>1.52</v>
      </c>
      <c r="O95" s="9">
        <v>1.01</v>
      </c>
      <c r="P95" s="12">
        <f>100*(LN(DADOS!P96/DADOS!P95))</f>
        <v>-4.4113006160195196</v>
      </c>
      <c r="Q95" s="12">
        <f>100*(LN(DADOS!Q96/DADOS!Q95))</f>
        <v>-0.21531884575443816</v>
      </c>
      <c r="R95" s="12">
        <f>100*(LN(DADOS!R96/DADOS!R95))</f>
        <v>-10.398971352404775</v>
      </c>
      <c r="S95" s="12">
        <f>100*(LN(DADOS!S96/DADOS!S95))</f>
        <v>-9.3276182299360446</v>
      </c>
      <c r="T95" s="13">
        <f>(LN(DADOS!T96/DADOS!T95))*100</f>
        <v>179.17594692280551</v>
      </c>
      <c r="U95" s="13">
        <f>(LN(DADOS!U96/DADOS!U95))*100</f>
        <v>31.845373111853458</v>
      </c>
      <c r="V95" s="13">
        <f>(LN(DADOS!V96/DADOS!V95))*100</f>
        <v>8.7816206006916762</v>
      </c>
      <c r="W95" s="13">
        <f>(LN(DADOS!W96/DADOS!W95))*100</f>
        <v>6.7974879498713339</v>
      </c>
      <c r="X95" s="13">
        <f>(LN(DADOS!X96/DADOS!X95))*100</f>
        <v>-8.5321291100452363</v>
      </c>
      <c r="Y95" s="13">
        <f>(LN(DADOS!Y96/DADOS!Y95))*100</f>
        <v>-3.5327475202614469</v>
      </c>
      <c r="Z95" s="13">
        <f>(LN(DADOS!Z96/DADOS!Z95))*100</f>
        <v>-3.8631215240138905</v>
      </c>
      <c r="AA95" s="13">
        <f>(LN(DADOS!AA96/DADOS!AA95))*100</f>
        <v>6.3421826437496067</v>
      </c>
      <c r="AB95" s="7">
        <f>DADOS!AB95</f>
        <v>-3.5761408608193586</v>
      </c>
      <c r="AC95" s="7">
        <f t="shared" si="3"/>
        <v>42.632841056242341</v>
      </c>
      <c r="AD95" s="7">
        <f t="shared" si="5"/>
        <v>-1.2037580562558845</v>
      </c>
      <c r="AE95" s="7">
        <f t="shared" si="4"/>
        <v>-170.39432632211384</v>
      </c>
      <c r="AF95" s="28">
        <f>(LN(DADOS!AF96/DADOS!AF95))*100</f>
        <v>-1.6949558313773321</v>
      </c>
      <c r="AG95" s="28">
        <f>(LN(DADOS!AG96/DADOS!AG95))*100</f>
        <v>-1.5309895287598807</v>
      </c>
      <c r="AH95" s="28">
        <f>(LN(DADOS!AH96/DADOS!AH95))*100</f>
        <v>1.5309895287598723</v>
      </c>
      <c r="AK95" s="30"/>
    </row>
    <row r="96" spans="1:37" x14ac:dyDescent="0.3">
      <c r="A96" s="2">
        <v>42339</v>
      </c>
      <c r="B96" s="27">
        <f>100*('DADOS (RET)'!B96)</f>
        <v>-4.6309799111100016</v>
      </c>
      <c r="C96" s="27">
        <f>100*('DADOS (RET)'!C96)</f>
        <v>-5.6005675960140247</v>
      </c>
      <c r="D96" s="27">
        <f>100*('DADOS (RET)'!D96)</f>
        <v>-1.7544660239574128</v>
      </c>
      <c r="E96" s="27">
        <f>100*('DADOS (RET)'!E96)</f>
        <v>-6.0319790233522674</v>
      </c>
      <c r="F96" s="27">
        <f>100*('DADOS (RET)'!F96)</f>
        <v>-0.99741501126283938</v>
      </c>
      <c r="G96" s="27">
        <f>100*('DADOS (RET)'!G96)</f>
        <v>-2.3083383412696583</v>
      </c>
      <c r="H96" s="27">
        <f>100*('DADOS (RET)'!H96)</f>
        <v>-1.5397386851236901</v>
      </c>
      <c r="I96" s="32">
        <f>100*('DADOS (RET)'!I96)</f>
        <v>9.0151096994297486</v>
      </c>
      <c r="J96" s="32">
        <f>100*('DADOS (RET)'!J96)</f>
        <v>0.33978871252337839</v>
      </c>
      <c r="K96" s="32">
        <f>100*('DADOS (RET)'!K96)</f>
        <v>0.96812871731472849</v>
      </c>
      <c r="L96" s="32">
        <f>100*('DADOS (RET)'!L96)</f>
        <v>1.7810992191290902</v>
      </c>
      <c r="M96" s="32">
        <f>100*('DADOS (RET)'!M96)</f>
        <v>3.0349477385449735</v>
      </c>
      <c r="N96" s="12">
        <v>0.49</v>
      </c>
      <c r="O96" s="9">
        <v>0.96</v>
      </c>
      <c r="P96" s="12">
        <f>100*(LN(DADOS!P97/DADOS!P96))</f>
        <v>0.15568031330593837</v>
      </c>
      <c r="Q96" s="12">
        <f>100*(LN(DADOS!Q97/DADOS!Q96))</f>
        <v>1.3977585277702431</v>
      </c>
      <c r="R96" s="12">
        <f>100*(LN(DADOS!R97/DADOS!R96))</f>
        <v>-12.638154091161514</v>
      </c>
      <c r="S96" s="12">
        <f>100*(LN(DADOS!S97/DADOS!S96))</f>
        <v>1.8578166404245293</v>
      </c>
      <c r="T96" s="13">
        <f>(LN(DADOS!T97/DADOS!T96))*100</f>
        <v>65.058756614114941</v>
      </c>
      <c r="U96" s="13">
        <f>(LN(DADOS!U97/DADOS!U96))*100</f>
        <v>10.763066419236536</v>
      </c>
      <c r="V96" s="13">
        <f>(LN(DADOS!V97/DADOS!V96))*100</f>
        <v>-0.88889474172458161</v>
      </c>
      <c r="W96" s="13">
        <f>(LN(DADOS!W97/DADOS!W96))*100</f>
        <v>12.129000160239926</v>
      </c>
      <c r="X96" s="13">
        <f>(LN(DADOS!X97/DADOS!X96))*100</f>
        <v>-13.205140580880373</v>
      </c>
      <c r="Y96" s="13">
        <f>(LN(DADOS!Y97/DADOS!Y96))*100</f>
        <v>-1.7271586508660595</v>
      </c>
      <c r="Z96" s="13">
        <f>(LN(DADOS!Z97/DADOS!Z96))*100</f>
        <v>0.25348556031881159</v>
      </c>
      <c r="AA96" s="13">
        <f>(LN(DADOS!AA97/DADOS!AA96))*100</f>
        <v>0.41811907604011106</v>
      </c>
      <c r="AB96" s="7">
        <f>DADOS!AB96</f>
        <v>-5.6564561439235046</v>
      </c>
      <c r="AC96" s="7">
        <f t="shared" si="3"/>
        <v>-178.69976092757778</v>
      </c>
      <c r="AD96" s="7">
        <f t="shared" si="5"/>
        <v>2.695159026021595</v>
      </c>
      <c r="AE96" s="7">
        <f t="shared" si="4"/>
        <v>-65.947651355839525</v>
      </c>
      <c r="AF96" s="28">
        <f>(LN(DADOS!AF97/DADOS!AF96))*100</f>
        <v>-1.7241806434505993</v>
      </c>
      <c r="AG96" s="28">
        <f>(LN(DADOS!AG97/DADOS!AG96))*100</f>
        <v>0.15199878441266021</v>
      </c>
      <c r="AH96" s="28">
        <f>(LN(DADOS!AH97/DADOS!AH96))*100</f>
        <v>-0.15199878441265224</v>
      </c>
      <c r="AK96" s="30"/>
    </row>
    <row r="97" spans="1:37" x14ac:dyDescent="0.3">
      <c r="A97" s="2">
        <v>42370</v>
      </c>
      <c r="B97" s="27">
        <f>100*('DADOS (RET)'!B97)</f>
        <v>-4.1062871312940921</v>
      </c>
      <c r="C97" s="27">
        <f>100*('DADOS (RET)'!C97)</f>
        <v>2.5029748065835298</v>
      </c>
      <c r="D97" s="27">
        <f>100*('DADOS (RET)'!D97)</f>
        <v>-3.1536727695775228</v>
      </c>
      <c r="E97" s="27">
        <f>100*('DADOS (RET)'!E97)</f>
        <v>-19.01985388909981</v>
      </c>
      <c r="F97" s="27">
        <f>100*('DADOS (RET)'!F97)</f>
        <v>-4.846944575744617</v>
      </c>
      <c r="G97" s="27">
        <f>100*('DADOS (RET)'!G97)</f>
        <v>-6.6499669832815123</v>
      </c>
      <c r="H97" s="27">
        <f>100*('DADOS (RET)'!H97)</f>
        <v>1.1368372537191835</v>
      </c>
      <c r="I97" s="32">
        <f>100*('DADOS (RET)'!I97)</f>
        <v>-9.9629840948841188</v>
      </c>
      <c r="J97" s="32">
        <f>100*('DADOS (RET)'!J97)</f>
        <v>5.8495381646375209E-2</v>
      </c>
      <c r="K97" s="32">
        <f>100*('DADOS (RET)'!K97)</f>
        <v>-3.81154278600214</v>
      </c>
      <c r="L97" s="32">
        <f>100*('DADOS (RET)'!L97)</f>
        <v>-10.631005802988344</v>
      </c>
      <c r="M97" s="32">
        <f>100*('DADOS (RET)'!M97)</f>
        <v>-21.234997158628858</v>
      </c>
      <c r="N97" s="12">
        <v>1.1399999999999999</v>
      </c>
      <c r="O97" s="9">
        <v>1.27</v>
      </c>
      <c r="P97" s="12">
        <f>100*(LN(DADOS!P98/DADOS!P97))</f>
        <v>0.22081382924322876</v>
      </c>
      <c r="Q97" s="12">
        <f>100*(LN(DADOS!Q98/DADOS!Q97))</f>
        <v>3.4730955627569684</v>
      </c>
      <c r="R97" s="12">
        <f>100*(LN(DADOS!R98/DADOS!R97))</f>
        <v>-1.3037994338129943</v>
      </c>
      <c r="S97" s="12">
        <f>100*(LN(DADOS!S98/DADOS!S97))</f>
        <v>1.9916593904086937</v>
      </c>
      <c r="T97" s="13">
        <f>(LN(DADOS!T98/DADOS!T97))*100</f>
        <v>12.260232209233228</v>
      </c>
      <c r="U97" s="13">
        <f>(LN(DADOS!U98/DADOS!U97))*100</f>
        <v>-8.5157808340306822</v>
      </c>
      <c r="V97" s="13">
        <f>(LN(DADOS!V98/DADOS!V97))*100</f>
        <v>-6.9311799890229064</v>
      </c>
      <c r="W97" s="13">
        <f>(LN(DADOS!W98/DADOS!W97))*100</f>
        <v>10.371171066764246</v>
      </c>
      <c r="X97" s="13">
        <f>(LN(DADOS!X98/DADOS!X97))*100</f>
        <v>-16.035434099075356</v>
      </c>
      <c r="Y97" s="13">
        <f>(LN(DADOS!Y98/DADOS!Y97))*100</f>
        <v>0.52128701885332107</v>
      </c>
      <c r="Z97" s="13">
        <f>(LN(DADOS!Z98/DADOS!Z97))*100</f>
        <v>3.4014062926925042</v>
      </c>
      <c r="AA97" s="13">
        <f>(LN(DADOS!AA98/DADOS!AA97))*100</f>
        <v>1.3812374287611371</v>
      </c>
      <c r="AB97" s="7">
        <f>DADOS!AB97</f>
        <v>-4.9581471492245202</v>
      </c>
      <c r="AC97" s="7">
        <f t="shared" si="3"/>
        <v>50.382341645763489</v>
      </c>
      <c r="AD97" s="7">
        <f t="shared" si="5"/>
        <v>-21.293492540275231</v>
      </c>
      <c r="AE97" s="7">
        <f t="shared" si="4"/>
        <v>-19.191412198256135</v>
      </c>
      <c r="AF97" s="28">
        <f>(LN(DADOS!AF98/DADOS!AF97))*100</f>
        <v>2.5752496102414764</v>
      </c>
      <c r="AG97" s="28">
        <f>(LN(DADOS!AG98/DADOS!AG97))*100</f>
        <v>2.0809761332989321</v>
      </c>
      <c r="AH97" s="28">
        <f>(LN(DADOS!AH98/DADOS!AH97))*100</f>
        <v>-2.0809761332989343</v>
      </c>
      <c r="AK97" s="30"/>
    </row>
    <row r="98" spans="1:37" x14ac:dyDescent="0.3">
      <c r="A98" s="2">
        <v>42401</v>
      </c>
      <c r="B98" s="27">
        <f>100*('DADOS (RET)'!B98)</f>
        <v>5.1184880898397092</v>
      </c>
      <c r="C98" s="27">
        <f>100*('DADOS (RET)'!C98)</f>
        <v>11.453181358527843</v>
      </c>
      <c r="D98" s="27">
        <f>100*('DADOS (RET)'!D98)</f>
        <v>2.4049996787014654</v>
      </c>
      <c r="E98" s="27">
        <f>100*('DADOS (RET)'!E98)</f>
        <v>7.6662578217930042</v>
      </c>
      <c r="F98" s="27">
        <f>100*('DADOS (RET)'!F98)</f>
        <v>4.6462621885056477</v>
      </c>
      <c r="G98" s="27">
        <f>100*('DADOS (RET)'!G98)</f>
        <v>3.2570728775995081</v>
      </c>
      <c r="H98" s="27">
        <f>100*('DADOS (RET)'!H98)</f>
        <v>3.8801383608477034</v>
      </c>
      <c r="I98" s="32">
        <f>100*('DADOS (RET)'!I98)</f>
        <v>-4.8790164169432053</v>
      </c>
      <c r="J98" s="32">
        <f>100*('DADOS (RET)'!J98)</f>
        <v>-0.28471120607313466</v>
      </c>
      <c r="K98" s="32">
        <f>100*('DADOS (RET)'!K98)</f>
        <v>2.8556992334503151</v>
      </c>
      <c r="L98" s="32">
        <f>100*('DADOS (RET)'!L98)</f>
        <v>8.8004914161054479</v>
      </c>
      <c r="M98" s="32">
        <f>100*('DADOS (RET)'!M98)</f>
        <v>18.196505546137448</v>
      </c>
      <c r="N98" s="12">
        <v>1.29</v>
      </c>
      <c r="O98" s="9">
        <v>0.9</v>
      </c>
      <c r="P98" s="12">
        <f>100*(LN(DADOS!P99/DADOS!P98))</f>
        <v>-1.8219043986313865</v>
      </c>
      <c r="Q98" s="12">
        <f>100*(LN(DADOS!Q99/DADOS!Q98))</f>
        <v>-1.5756209485302806</v>
      </c>
      <c r="R98" s="12">
        <f>100*(LN(DADOS!R99/DADOS!R98))</f>
        <v>-0.52631700442746443</v>
      </c>
      <c r="S98" s="12">
        <f>100*(LN(DADOS!S99/DADOS!S98))</f>
        <v>5.6313908353253801</v>
      </c>
      <c r="T98" s="13">
        <f>(LN(DADOS!T99/DADOS!T98))*100</f>
        <v>17.589066646366419</v>
      </c>
      <c r="U98" s="13">
        <f>(LN(DADOS!U99/DADOS!U98))*100</f>
        <v>-20.935022918187393</v>
      </c>
      <c r="V98" s="13">
        <f>(LN(DADOS!V99/DADOS!V98))*100</f>
        <v>-16.055070167272572</v>
      </c>
      <c r="W98" s="13">
        <f>(LN(DADOS!W99/DADOS!W98))*100</f>
        <v>1.7178336535084553</v>
      </c>
      <c r="X98" s="13">
        <f>(LN(DADOS!X99/DADOS!X98))*100</f>
        <v>-4.3878006172054196</v>
      </c>
      <c r="Y98" s="13">
        <f>(LN(DADOS!Y99/DADOS!Y98))*100</f>
        <v>-0.23134770295307061</v>
      </c>
      <c r="Z98" s="13">
        <f>(LN(DADOS!Z99/DADOS!Z98))*100</f>
        <v>3.5784859609826238</v>
      </c>
      <c r="AA98" s="13">
        <f>(LN(DADOS!AA99/DADOS!AA98))*100</f>
        <v>-3.9165844974068067</v>
      </c>
      <c r="AB98" s="7">
        <f>DADOS!AB98</f>
        <v>-9.0608927003142021</v>
      </c>
      <c r="AC98" s="7">
        <f t="shared" si="3"/>
        <v>63.32890241621746</v>
      </c>
      <c r="AD98" s="7">
        <f t="shared" si="5"/>
        <v>18.481216752210582</v>
      </c>
      <c r="AE98" s="7">
        <f t="shared" si="4"/>
        <v>-33.644136813638994</v>
      </c>
      <c r="AF98" s="28">
        <f>(LN(DADOS!AF99/DADOS!AF98))*100</f>
        <v>4.149973090675263</v>
      </c>
      <c r="AG98" s="28">
        <f>(LN(DADOS!AG99/DADOS!AG98))*100</f>
        <v>-2.4516812092019635</v>
      </c>
      <c r="AH98" s="28">
        <f>(LN(DADOS!AH99/DADOS!AH98))*100</f>
        <v>2.4516812092019555</v>
      </c>
      <c r="AK98" s="30"/>
    </row>
    <row r="99" spans="1:37" x14ac:dyDescent="0.3">
      <c r="A99" s="2">
        <v>42430</v>
      </c>
      <c r="B99" s="27">
        <f>100*('DADOS (RET)'!B99)</f>
        <v>20.964010857881878</v>
      </c>
      <c r="C99" s="27">
        <f>100*('DADOS (RET)'!C99)</f>
        <v>10.995914417576525</v>
      </c>
      <c r="D99" s="27">
        <f>100*('DADOS (RET)'!D99)</f>
        <v>12.367819126487275</v>
      </c>
      <c r="E99" s="27">
        <f>100*('DADOS (RET)'!E99)</f>
        <v>4.380262265839284</v>
      </c>
      <c r="F99" s="27">
        <f>100*('DADOS (RET)'!F99)</f>
        <v>6.9448104667922266</v>
      </c>
      <c r="G99" s="27">
        <f>100*('DADOS (RET)'!G99)</f>
        <v>0.46727141626171415</v>
      </c>
      <c r="H99" s="27">
        <f>100*('DADOS (RET)'!H99)</f>
        <v>10.636971498269968</v>
      </c>
      <c r="I99" s="32">
        <f>100*('DADOS (RET)'!I99)</f>
        <v>14.842000511827322</v>
      </c>
      <c r="J99" s="32">
        <f>100*('DADOS (RET)'!J99)</f>
        <v>2.139897163899396E-4</v>
      </c>
      <c r="K99" s="32">
        <f>100*('DADOS (RET)'!K99)</f>
        <v>7.3713151891096314E-3</v>
      </c>
      <c r="L99" s="32">
        <f>100*('DADOS (RET)'!L99)</f>
        <v>1.9573414202365753E-2</v>
      </c>
      <c r="M99" s="32">
        <f>100*('DADOS (RET)'!M99)</f>
        <v>6.8906617524830793E-2</v>
      </c>
      <c r="N99" s="12">
        <v>0.51</v>
      </c>
      <c r="O99" s="9">
        <v>0.43</v>
      </c>
      <c r="P99" s="12">
        <f>100*(LN(DADOS!P100/DADOS!P99))</f>
        <v>-6.4427601055376522</v>
      </c>
      <c r="Q99" s="12">
        <f>100*(LN(DADOS!Q100/DADOS!Q99))</f>
        <v>-11.172980338003734</v>
      </c>
      <c r="R99" s="12">
        <f>100*(LN(DADOS!R100/DADOS!R99))</f>
        <v>9.9140684847103628</v>
      </c>
      <c r="S99" s="12">
        <f>100*(LN(DADOS!S100/DADOS!S99))</f>
        <v>-2.4156796718722404</v>
      </c>
      <c r="T99" s="13">
        <f>(LN(DADOS!T100/DADOS!T99))*100</f>
        <v>-6.669137449867228</v>
      </c>
      <c r="U99" s="13">
        <f>(LN(DADOS!U100/DADOS!U99))*100</f>
        <v>18.687737332981531</v>
      </c>
      <c r="V99" s="13">
        <f>(LN(DADOS!V100/DADOS!V99))*100</f>
        <v>5.9963464767557273</v>
      </c>
      <c r="W99" s="13">
        <f>(LN(DADOS!W100/DADOS!W99))*100</f>
        <v>-38.738143267486905</v>
      </c>
      <c r="X99" s="13">
        <f>(LN(DADOS!X100/DADOS!X99))*100</f>
        <v>21.386581743597279</v>
      </c>
      <c r="Y99" s="13">
        <f>(LN(DADOS!Y100/DADOS!Y99))*100</f>
        <v>1.5513094785449866</v>
      </c>
      <c r="Z99" s="13">
        <f>(LN(DADOS!Z100/DADOS!Z99))*100</f>
        <v>-1.0283544809782263</v>
      </c>
      <c r="AA99" s="13">
        <f>(LN(DADOS!AA100/DADOS!AA99))*100</f>
        <v>-7.2463325107937209</v>
      </c>
      <c r="AB99" s="7">
        <f>DADOS!AB99</f>
        <v>-4.3409674956667974</v>
      </c>
      <c r="AC99" s="7">
        <f t="shared" si="3"/>
        <v>-426.20154924720674</v>
      </c>
      <c r="AD99" s="7">
        <f t="shared" si="5"/>
        <v>6.8692627808440848E-2</v>
      </c>
      <c r="AE99" s="7">
        <f t="shared" si="4"/>
        <v>12.665483926622954</v>
      </c>
      <c r="AF99" s="28">
        <f>(LN(DADOS!AF100/DADOS!AF99))*100</f>
        <v>8.5655444578493807</v>
      </c>
      <c r="AG99" s="28">
        <f>(LN(DADOS!AG100/DADOS!AG99))*100</f>
        <v>-11.860217162651736</v>
      </c>
      <c r="AH99" s="28">
        <f>(LN(DADOS!AH100/DADOS!AH99))*100</f>
        <v>11.86021716265175</v>
      </c>
      <c r="AK99" s="30"/>
    </row>
    <row r="100" spans="1:37" x14ac:dyDescent="0.3">
      <c r="A100" s="2">
        <v>42461</v>
      </c>
      <c r="B100" s="27">
        <f>100*('DADOS (RET)'!B100)</f>
        <v>6.9363997859739737</v>
      </c>
      <c r="C100" s="27">
        <f>100*('DADOS (RET)'!C100)</f>
        <v>7.6029694607923544</v>
      </c>
      <c r="D100" s="27">
        <f>100*('DADOS (RET)'!D100)</f>
        <v>2.8590561471794502</v>
      </c>
      <c r="E100" s="27">
        <f>100*('DADOS (RET)'!E100)</f>
        <v>16.900578081818249</v>
      </c>
      <c r="F100" s="27">
        <f>100*('DADOS (RET)'!F100)</f>
        <v>0.67239700476685849</v>
      </c>
      <c r="G100" s="27">
        <f>100*('DADOS (RET)'!G100)</f>
        <v>0.72526089002009819</v>
      </c>
      <c r="H100" s="27">
        <f>100*('DADOS (RET)'!H100)</f>
        <v>4.2050290135573611</v>
      </c>
      <c r="I100" s="32">
        <f>100*('DADOS (RET)'!I100)</f>
        <v>-9.9629840948841188</v>
      </c>
      <c r="J100" s="32">
        <f>100*('DADOS (RET)'!J100)</f>
        <v>6.92668422363119E-4</v>
      </c>
      <c r="K100" s="32">
        <f>100*('DADOS (RET)'!K100)</f>
        <v>1.2693265928636168E-2</v>
      </c>
      <c r="L100" s="32">
        <f>100*('DADOS (RET)'!L100)</f>
        <v>3.7760334413123639E-2</v>
      </c>
      <c r="M100" s="32">
        <f>100*('DADOS (RET)'!M100)</f>
        <v>0.11526509009238865</v>
      </c>
      <c r="N100" s="12">
        <v>0.33</v>
      </c>
      <c r="O100" s="9">
        <v>0.61</v>
      </c>
      <c r="P100" s="12">
        <f>100*(LN(DADOS!P101/DADOS!P100))</f>
        <v>-2.3976365163909272</v>
      </c>
      <c r="Q100" s="12">
        <f>100*(LN(DADOS!Q101/DADOS!Q100))</f>
        <v>-3.0845420132743486</v>
      </c>
      <c r="R100" s="12">
        <f>100*(LN(DADOS!R101/DADOS!R100))</f>
        <v>-0.8398369698831718</v>
      </c>
      <c r="S100" s="12">
        <f>100*(LN(DADOS!S101/DADOS!S100))</f>
        <v>-2.0273364495545367</v>
      </c>
      <c r="T100" s="13">
        <f>(LN(DADOS!T101/DADOS!T100))*100</f>
        <v>-23.180161405732417</v>
      </c>
      <c r="U100" s="13">
        <f>(LN(DADOS!U101/DADOS!U100))*100</f>
        <v>-13.353139262452263</v>
      </c>
      <c r="V100" s="13">
        <f>(LN(DADOS!V101/DADOS!V100))*100</f>
        <v>-4.3249983793816513</v>
      </c>
      <c r="W100" s="13">
        <f>(LN(DADOS!W101/DADOS!W100))*100</f>
        <v>11.81812040868877</v>
      </c>
      <c r="X100" s="13">
        <f>(LN(DADOS!X101/DADOS!X100))*100</f>
        <v>8.1782461476728088</v>
      </c>
      <c r="Y100" s="13">
        <f>(LN(DADOS!Y101/DADOS!Y100))*100</f>
        <v>4.9495784737694928</v>
      </c>
      <c r="Z100" s="13">
        <f>(LN(DADOS!Z101/DADOS!Z100))*100</f>
        <v>-1.468455168292107</v>
      </c>
      <c r="AA100" s="13">
        <f>(LN(DADOS!AA101/DADOS!AA100))*100</f>
        <v>-4.8713479993174129</v>
      </c>
      <c r="AB100" s="7">
        <f>DADOS!AB100</f>
        <v>1.2361998059181216</v>
      </c>
      <c r="AC100" s="7">
        <f t="shared" si="3"/>
        <v>71.73260389448474</v>
      </c>
      <c r="AD100" s="7">
        <f t="shared" si="5"/>
        <v>0.11457242167002553</v>
      </c>
      <c r="AE100" s="7">
        <f t="shared" si="4"/>
        <v>18.855163026350766</v>
      </c>
      <c r="AF100" s="28">
        <f>(LN(DADOS!AF101/DADOS!AF100))*100</f>
        <v>5.7987257650349315</v>
      </c>
      <c r="AG100" s="28">
        <f>(LN(DADOS!AG101/DADOS!AG100))*100</f>
        <v>-3.299749812381414</v>
      </c>
      <c r="AH100" s="28">
        <f>(LN(DADOS!AH101/DADOS!AH100))*100</f>
        <v>3.299749812381402</v>
      </c>
      <c r="AK100" s="30"/>
    </row>
    <row r="101" spans="1:37" x14ac:dyDescent="0.3">
      <c r="A101" s="2">
        <v>42491</v>
      </c>
      <c r="B101" s="27">
        <f>100*('DADOS (RET)'!B101)</f>
        <v>-11.066556788751942</v>
      </c>
      <c r="C101" s="27">
        <f>100*('DADOS (RET)'!C101)</f>
        <v>-8.8676656308691015</v>
      </c>
      <c r="D101" s="27">
        <f>100*('DADOS (RET)'!D101)</f>
        <v>-5.8466367182388828</v>
      </c>
      <c r="E101" s="27">
        <f>100*('DADOS (RET)'!E101)</f>
        <v>-17.937683508366977</v>
      </c>
      <c r="F101" s="27">
        <f>100*('DADOS (RET)'!F101)</f>
        <v>-2.4878780328040353</v>
      </c>
      <c r="G101" s="27">
        <f>100*('DADOS (RET)'!G101)</f>
        <v>-5.0370659002253673</v>
      </c>
      <c r="H101" s="27">
        <f>100*('DADOS (RET)'!H101)</f>
        <v>-2.5429408899533192</v>
      </c>
      <c r="I101" s="32">
        <f>100*('DADOS (RET)'!I101)</f>
        <v>5.556985115481079</v>
      </c>
      <c r="J101" s="32">
        <f>100*('DADOS (RET)'!J101)</f>
        <v>-1.4047904733689395E-3</v>
      </c>
      <c r="K101" s="32">
        <f>100*('DADOS (RET)'!K101)</f>
        <v>-2.6056672852675648E-2</v>
      </c>
      <c r="L101" s="32">
        <f>100*('DADOS (RET)'!L101)</f>
        <v>-7.7300221242029718E-2</v>
      </c>
      <c r="M101" s="32">
        <f>100*('DADOS (RET)'!M101)</f>
        <v>-0.2367962913103614</v>
      </c>
      <c r="N101" s="12">
        <v>0.82</v>
      </c>
      <c r="O101" s="9">
        <v>0.78</v>
      </c>
      <c r="P101" s="12">
        <f>100*(LN(DADOS!P102/DADOS!P101))</f>
        <v>-1.2529314758444368</v>
      </c>
      <c r="Q101" s="12">
        <f>100*(LN(DADOS!Q102/DADOS!Q101))</f>
        <v>4.096571897753698</v>
      </c>
      <c r="R101" s="12">
        <f>100*(LN(DADOS!R102/DADOS!R101))</f>
        <v>3.8988990292784345</v>
      </c>
      <c r="S101" s="12">
        <f>100*(LN(DADOS!S102/DADOS!S101))</f>
        <v>-1.2777951636059592</v>
      </c>
      <c r="T101" s="13">
        <f>(LN(DADOS!T102/DADOS!T101))*100</f>
        <v>16.034265007517948</v>
      </c>
      <c r="U101" s="13">
        <f>(LN(DADOS!U102/DADOS!U101))*100</f>
        <v>6.291382541056918</v>
      </c>
      <c r="V101" s="13">
        <f>(LN(DADOS!V102/DADOS!V101))*100</f>
        <v>0</v>
      </c>
      <c r="W101" s="13">
        <f>(LN(DADOS!W102/DADOS!W101))*100</f>
        <v>-10.112322118231106</v>
      </c>
      <c r="X101" s="13">
        <f>(LN(DADOS!X102/DADOS!X101))*100</f>
        <v>13.650243482714487</v>
      </c>
      <c r="Y101" s="13">
        <f>(LN(DADOS!Y102/DADOS!Y101))*100</f>
        <v>4.5607055235905829</v>
      </c>
      <c r="Z101" s="13">
        <f>(LN(DADOS!Z102/DADOS!Z101))*100</f>
        <v>7.1857689918985681</v>
      </c>
      <c r="AA101" s="13">
        <f>(LN(DADOS!AA102/DADOS!AA101))*100</f>
        <v>-0.64620580280909801</v>
      </c>
      <c r="AB101" s="7">
        <f>DADOS!AB101</f>
        <v>-1.3606487926185951</v>
      </c>
      <c r="AC101" s="7">
        <f t="shared" si="3"/>
        <v>-91.593521721113802</v>
      </c>
      <c r="AD101" s="7">
        <f t="shared" si="5"/>
        <v>-0.23539150083699245</v>
      </c>
      <c r="AE101" s="7">
        <f t="shared" si="4"/>
        <v>-16.034265007517948</v>
      </c>
      <c r="AF101" s="28">
        <f>(LN(DADOS!AF102/DADOS!AF101))*100</f>
        <v>5.4808236494995155</v>
      </c>
      <c r="AG101" s="28">
        <f>(LN(DADOS!AG102/DADOS!AG101))*100</f>
        <v>3.443277160859691</v>
      </c>
      <c r="AH101" s="28">
        <f>(LN(DADOS!AH102/DADOS!AH101))*100</f>
        <v>-3.4432771608596764</v>
      </c>
      <c r="AK101" s="30"/>
    </row>
    <row r="102" spans="1:37" x14ac:dyDescent="0.3">
      <c r="A102" s="2">
        <v>42522</v>
      </c>
      <c r="B102" s="27">
        <f>100*('DADOS (RET)'!B102)</f>
        <v>6.8399529795030762</v>
      </c>
      <c r="C102" s="27">
        <f>100*('DADOS (RET)'!C102)</f>
        <v>7.6961041136128392</v>
      </c>
      <c r="D102" s="27">
        <f>100*('DADOS (RET)'!D102)</f>
        <v>12.977977294550042</v>
      </c>
      <c r="E102" s="27">
        <f>100*('DADOS (RET)'!E102)</f>
        <v>-6.4591984207968061</v>
      </c>
      <c r="F102" s="27">
        <f>100*('DADOS (RET)'!F102)</f>
        <v>5.1331461598104529</v>
      </c>
      <c r="G102" s="27">
        <f>100*('DADOS (RET)'!G102)</f>
        <v>-3.2368655157888289</v>
      </c>
      <c r="H102" s="27">
        <f>100*('DADOS (RET)'!H102)</f>
        <v>13.202785903801772</v>
      </c>
      <c r="I102" s="32">
        <f>100*('DADOS (RET)'!I102)</f>
        <v>4.4059989794030283</v>
      </c>
      <c r="J102" s="32">
        <f>100*('DADOS (RET)'!J102)</f>
        <v>-0.10787270978769092</v>
      </c>
      <c r="K102" s="32">
        <f>100*('DADOS (RET)'!K102)</f>
        <v>-0.18715648959478121</v>
      </c>
      <c r="L102" s="32">
        <f>100*('DADOS (RET)'!L102)</f>
        <v>-6.6341568449752975E-2</v>
      </c>
      <c r="M102" s="32">
        <f>100*('DADOS (RET)'!M102)</f>
        <v>6.6391265507713126E-3</v>
      </c>
      <c r="N102" s="12">
        <v>1.69</v>
      </c>
      <c r="O102" s="9">
        <v>0.35</v>
      </c>
      <c r="P102" s="12">
        <f>100*(LN(DADOS!P103/DADOS!P102))</f>
        <v>-3.5597613978990315</v>
      </c>
      <c r="Q102" s="12">
        <f>100*(LN(DADOS!Q103/DADOS!Q102))</f>
        <v>-11.336317729290494</v>
      </c>
      <c r="R102" s="12">
        <f>100*(LN(DADOS!R103/DADOS!R102))</f>
        <v>1.6092301288755131</v>
      </c>
      <c r="S102" s="12">
        <f>100*(LN(DADOS!S103/DADOS!S102))</f>
        <v>-1.0623747371056642</v>
      </c>
      <c r="T102" s="13">
        <f>(LN(DADOS!T103/DADOS!T102))*100</f>
        <v>0</v>
      </c>
      <c r="U102" s="13">
        <f>(LN(DADOS!U103/DADOS!U102))*100</f>
        <v>-11.625980611586197</v>
      </c>
      <c r="V102" s="13">
        <f>(LN(DADOS!V103/DADOS!V102))*100</f>
        <v>-9.8630603441627418</v>
      </c>
      <c r="W102" s="13">
        <f>(LN(DADOS!W103/DADOS!W102))*100</f>
        <v>9.6654653261433996</v>
      </c>
      <c r="X102" s="13">
        <f>(LN(DADOS!X103/DADOS!X102))*100</f>
        <v>4.2952030099054035</v>
      </c>
      <c r="Y102" s="13">
        <f>(LN(DADOS!Y103/DADOS!Y102))*100</f>
        <v>0.25886631075105637</v>
      </c>
      <c r="Z102" s="13">
        <f>(LN(DADOS!Z103/DADOS!Z102))*100</f>
        <v>6.968794345488126</v>
      </c>
      <c r="AA102" s="13">
        <f>(LN(DADOS!AA103/DADOS!AA102))*100</f>
        <v>-2.6274089370180307</v>
      </c>
      <c r="AB102" s="7">
        <f>DADOS!AB102</f>
        <v>-3.6021696761175814</v>
      </c>
      <c r="AC102" s="7">
        <f t="shared" si="3"/>
        <v>-67.759935679752786</v>
      </c>
      <c r="AD102" s="7">
        <f t="shared" si="5"/>
        <v>0.11451183633846224</v>
      </c>
      <c r="AE102" s="7">
        <f t="shared" si="4"/>
        <v>-9.8630603441627418</v>
      </c>
      <c r="AF102" s="28">
        <f>(LN(DADOS!AF103/DADOS!AF102))*100</f>
        <v>-2.0202707317519466</v>
      </c>
      <c r="AG102" s="28">
        <f>(LN(DADOS!AG103/DADOS!AG102))*100</f>
        <v>-12.175779367748243</v>
      </c>
      <c r="AH102" s="28">
        <f>(LN(DADOS!AH103/DADOS!AH102))*100</f>
        <v>12.175779367748243</v>
      </c>
      <c r="AK102" s="30"/>
    </row>
    <row r="103" spans="1:37" x14ac:dyDescent="0.3">
      <c r="A103" s="2">
        <v>42552</v>
      </c>
      <c r="B103" s="27">
        <f>100*('DADOS (RET)'!B103)</f>
        <v>9.9636069751447351</v>
      </c>
      <c r="C103" s="27">
        <f>100*('DADOS (RET)'!C103)</f>
        <v>10.989567082321756</v>
      </c>
      <c r="D103" s="27">
        <f>100*('DADOS (RET)'!D103)</f>
        <v>17.835627892479451</v>
      </c>
      <c r="E103" s="27">
        <f>100*('DADOS (RET)'!E103)</f>
        <v>12.978185692304317</v>
      </c>
      <c r="F103" s="27">
        <f>100*('DADOS (RET)'!F103)</f>
        <v>9.6035080162273339</v>
      </c>
      <c r="G103" s="27">
        <f>100*('DADOS (RET)'!G103)</f>
        <v>9.8368408576707775</v>
      </c>
      <c r="H103" s="27">
        <f>100*('DADOS (RET)'!H103)</f>
        <v>14.304065525099549</v>
      </c>
      <c r="I103" s="32">
        <f>100*('DADOS (RET)'!I103)</f>
        <v>-4.405998979403031</v>
      </c>
      <c r="J103" s="32">
        <f>100*('DADOS (RET)'!J103)</f>
        <v>-0.19087824127782138</v>
      </c>
      <c r="K103" s="32">
        <f>100*('DADOS (RET)'!K103)</f>
        <v>0.22867861767249309</v>
      </c>
      <c r="L103" s="32">
        <f>100*('DADOS (RET)'!L103)</f>
        <v>0.65721965214714206</v>
      </c>
      <c r="M103" s="32">
        <f>100*('DADOS (RET)'!M103)</f>
        <v>0.75173665165842696</v>
      </c>
      <c r="N103" s="12">
        <v>0.18</v>
      </c>
      <c r="O103" s="9">
        <v>0.52</v>
      </c>
      <c r="P103" s="12">
        <f>100*(LN(DADOS!P104/DADOS!P103))</f>
        <v>-5.1765212744393843</v>
      </c>
      <c r="Q103" s="12">
        <f>100*(LN(DADOS!Q104/DADOS!Q103))</f>
        <v>0.90560102842733914</v>
      </c>
      <c r="R103" s="12">
        <f>100*(LN(DADOS!R104/DADOS!R103))</f>
        <v>2.1433420602747244</v>
      </c>
      <c r="S103" s="12">
        <f>100*(LN(DADOS!S104/DADOS!S103))</f>
        <v>2.1854822835453911</v>
      </c>
      <c r="T103" s="13">
        <f>(LN(DADOS!T104/DADOS!T103))*100</f>
        <v>10.536051565782614</v>
      </c>
      <c r="U103" s="13">
        <f>(LN(DADOS!U104/DADOS!U103))*100</f>
        <v>-8.5766821757424943</v>
      </c>
      <c r="V103" s="13">
        <f>(LN(DADOS!V104/DADOS!V103))*100</f>
        <v>-8.9231133727942638</v>
      </c>
      <c r="W103" s="13">
        <f>(LN(DADOS!W104/DADOS!W103))*100</f>
        <v>-27.517793581180872</v>
      </c>
      <c r="X103" s="13">
        <f>(LN(DADOS!X104/DADOS!X103))*100</f>
        <v>-8.8055997290562686</v>
      </c>
      <c r="Y103" s="13">
        <f>(LN(DADOS!Y104/DADOS!Y103))*100</f>
        <v>0.1033591823282692</v>
      </c>
      <c r="Z103" s="13">
        <f>(LN(DADOS!Z104/DADOS!Z103))*100</f>
        <v>7.001439470730525E-2</v>
      </c>
      <c r="AA103" s="13">
        <f>(LN(DADOS!AA104/DADOS!AA103))*100</f>
        <v>-5.2958573706611691</v>
      </c>
      <c r="AB103" s="7">
        <f>DADOS!AB103</f>
        <v>1.728199280138516</v>
      </c>
      <c r="AC103" s="7">
        <f t="shared" si="3"/>
        <v>42.518937155201471</v>
      </c>
      <c r="AD103" s="7">
        <f t="shared" si="5"/>
        <v>0.94261489293624834</v>
      </c>
      <c r="AE103" s="7">
        <f t="shared" si="4"/>
        <v>-19.459164938576876</v>
      </c>
      <c r="AF103" s="28">
        <f>(LN(DADOS!AF104/DADOS!AF103))*100</f>
        <v>-3.4605529177475605</v>
      </c>
      <c r="AG103" s="28">
        <f>(LN(DADOS!AG104/DADOS!AG103))*100</f>
        <v>0.10165541927434499</v>
      </c>
      <c r="AH103" s="28">
        <f>(LN(DADOS!AH104/DADOS!AH103))*100</f>
        <v>-0.10165541927433323</v>
      </c>
      <c r="AK103" s="30"/>
    </row>
    <row r="104" spans="1:37" x14ac:dyDescent="0.3">
      <c r="A104" s="2">
        <v>42583</v>
      </c>
      <c r="B104" s="27">
        <f>100*('DADOS (RET)'!B104)</f>
        <v>1.6861618684272284</v>
      </c>
      <c r="C104" s="27">
        <f>100*('DADOS (RET)'!C104)</f>
        <v>-7.6780062038719992</v>
      </c>
      <c r="D104" s="27">
        <f>100*('DADOS (RET)'!D104)</f>
        <v>0.67980490657736703</v>
      </c>
      <c r="E104" s="27">
        <f>100*('DADOS (RET)'!E104)</f>
        <v>2.522388922394855</v>
      </c>
      <c r="F104" s="27">
        <f>100*('DADOS (RET)'!F104)</f>
        <v>0.42728084727341753</v>
      </c>
      <c r="G104" s="27">
        <f>100*('DADOS (RET)'!G104)</f>
        <v>1.7904304623207432</v>
      </c>
      <c r="H104" s="27">
        <f>100*('DADOS (RET)'!H104)</f>
        <v>0.23446669592540548</v>
      </c>
      <c r="I104" s="32">
        <f>100*('DADOS (RET)'!I104)</f>
        <v>8.6260344284406916</v>
      </c>
      <c r="J104" s="32">
        <f>100*('DADOS (RET)'!J104)</f>
        <v>0.97729222223638923</v>
      </c>
      <c r="K104" s="32">
        <f>100*('DADOS (RET)'!K104)</f>
        <v>8.3243460098648706E-2</v>
      </c>
      <c r="L104" s="32">
        <f>100*('DADOS (RET)'!L104)</f>
        <v>-0.78194456006497659</v>
      </c>
      <c r="M104" s="32">
        <f>100*('DADOS (RET)'!M104)</f>
        <v>-1.1484344015866981</v>
      </c>
      <c r="N104" s="12">
        <v>0.15</v>
      </c>
      <c r="O104" s="9">
        <v>0.44</v>
      </c>
      <c r="P104" s="12">
        <f>100*(LN(DADOS!P105/DADOS!P104))</f>
        <v>-1.405838577008633</v>
      </c>
      <c r="Q104" s="12">
        <f>100*(LN(DADOS!Q105/DADOS!Q104))</f>
        <v>4.0127792120882889E-2</v>
      </c>
      <c r="R104" s="12">
        <f>100*(LN(DADOS!R105/DADOS!R104))</f>
        <v>3.7244173172371178</v>
      </c>
      <c r="S104" s="12">
        <f>100*(LN(DADOS!S105/DADOS!S104))</f>
        <v>-0.52106548049965629</v>
      </c>
      <c r="T104" s="13">
        <f>(LN(DADOS!T105/DADOS!T104))*100</f>
        <v>0</v>
      </c>
      <c r="U104" s="13">
        <f>(LN(DADOS!U105/DADOS!U104))*100</f>
        <v>9.9372473813203559</v>
      </c>
      <c r="V104" s="13">
        <f>(LN(DADOS!V105/DADOS!V104))*100</f>
        <v>3.9220713153281328</v>
      </c>
      <c r="W104" s="13">
        <f>(LN(DADOS!W105/DADOS!W104))*100</f>
        <v>12.273192292195919</v>
      </c>
      <c r="X104" s="13">
        <f>(LN(DADOS!X105/DADOS!X104))*100</f>
        <v>0.15665215243357561</v>
      </c>
      <c r="Y104" s="13">
        <f>(LN(DADOS!Y105/DADOS!Y104))*100</f>
        <v>0.72053837212701632</v>
      </c>
      <c r="Z104" s="13">
        <f>(LN(DADOS!Z105/DADOS!Z104))*100</f>
        <v>1.3133686932492628</v>
      </c>
      <c r="AA104" s="13">
        <f>(LN(DADOS!AA105/DADOS!AA104))*100</f>
        <v>-4.6687113972653123</v>
      </c>
      <c r="AB104" s="7">
        <f>DADOS!AB104</f>
        <v>-0.72159387145586606</v>
      </c>
      <c r="AC104" s="7">
        <f t="shared" si="3"/>
        <v>-171.05105562058321</v>
      </c>
      <c r="AD104" s="7">
        <f t="shared" si="5"/>
        <v>-2.1257266238230872</v>
      </c>
      <c r="AE104" s="7">
        <f t="shared" si="4"/>
        <v>3.9220713153281328</v>
      </c>
      <c r="AF104" s="28">
        <f>(LN(DADOS!AF105/DADOS!AF104))*100</f>
        <v>-2.1353124470568945</v>
      </c>
      <c r="AG104" s="28">
        <f>(LN(DADOS!AG105/DADOS!AG104))*100</f>
        <v>-0.17763456770306138</v>
      </c>
      <c r="AH104" s="28">
        <f>(LN(DADOS!AH105/DADOS!AH104))*100</f>
        <v>0.17763456770303807</v>
      </c>
      <c r="AK104" s="30"/>
    </row>
    <row r="105" spans="1:37" x14ac:dyDescent="0.3">
      <c r="A105" s="2">
        <v>42614</v>
      </c>
      <c r="B105" s="27">
        <f>100*('DADOS (RET)'!B105)</f>
        <v>-1.2456684569297738</v>
      </c>
      <c r="C105" s="27">
        <f>100*('DADOS (RET)'!C105)</f>
        <v>0.64935293105483116</v>
      </c>
      <c r="D105" s="27">
        <f>100*('DADOS (RET)'!D105)</f>
        <v>-2.0203809032835158</v>
      </c>
      <c r="E105" s="27">
        <f>100*('DADOS (RET)'!E105)</f>
        <v>1.8149318505677268</v>
      </c>
      <c r="F105" s="27">
        <f>100*('DADOS (RET)'!F105)</f>
        <v>2.1415484233298776</v>
      </c>
      <c r="G105" s="27">
        <f>100*('DADOS (RET)'!G105)</f>
        <v>1.6199731214108608</v>
      </c>
      <c r="H105" s="27">
        <f>100*('DADOS (RET)'!H105)</f>
        <v>-2.4230840482956593</v>
      </c>
      <c r="I105" s="32">
        <f>100*('DADOS (RET)'!I105)</f>
        <v>-8.6260344284406898</v>
      </c>
      <c r="J105" s="32">
        <f>100*('DADOS (RET)'!J105)</f>
        <v>-1.1127111270117043</v>
      </c>
      <c r="K105" s="32">
        <f>100*('DADOS (RET)'!K105)</f>
        <v>-1.3094800509528344</v>
      </c>
      <c r="L105" s="32">
        <f>100*('DADOS (RET)'!L105)</f>
        <v>-1.8043767545270288</v>
      </c>
      <c r="M105" s="32">
        <f>100*('DADOS (RET)'!M105)</f>
        <v>-2.3973973994465667</v>
      </c>
      <c r="N105" s="12">
        <v>0.2</v>
      </c>
      <c r="O105" s="9">
        <v>0.08</v>
      </c>
      <c r="P105" s="12">
        <f>100*(LN(DADOS!P106/DADOS!P105))</f>
        <v>0.92259994409015433</v>
      </c>
      <c r="Q105" s="12">
        <f>100*(LN(DADOS!Q106/DADOS!Q105))</f>
        <v>0.18191633784319991</v>
      </c>
      <c r="R105" s="12">
        <f>100*(LN(DADOS!R106/DADOS!R105))</f>
        <v>-2.6145280104322359</v>
      </c>
      <c r="S105" s="12">
        <f>100*(LN(DADOS!S106/DADOS!S105))</f>
        <v>2.5244165523959312</v>
      </c>
      <c r="T105" s="13">
        <f>(LN(DADOS!T106/DADOS!T105))*100</f>
        <v>-3.3901551675681341</v>
      </c>
      <c r="U105" s="13">
        <f>(LN(DADOS!U106/DADOS!U105))*100</f>
        <v>4.0976422750042332</v>
      </c>
      <c r="V105" s="13">
        <f>(LN(DADOS!V106/DADOS!V105))*100</f>
        <v>4.4186292288672737</v>
      </c>
      <c r="W105" s="13">
        <f>(LN(DADOS!W106/DADOS!W105))*100</f>
        <v>-0.97342588183818646</v>
      </c>
      <c r="X105" s="13">
        <f>(LN(DADOS!X106/DADOS!X105))*100</f>
        <v>1.0233682193013474</v>
      </c>
      <c r="Y105" s="13">
        <f>(LN(DADOS!Y106/DADOS!Y105))*100</f>
        <v>-1.9679557946446002</v>
      </c>
      <c r="Z105" s="13">
        <f>(LN(DADOS!Z106/DADOS!Z105))*100</f>
        <v>6.5646012638945148</v>
      </c>
      <c r="AA105" s="13">
        <f>(LN(DADOS!AA106/DADOS!AA105))*100</f>
        <v>-7.0438243264759448</v>
      </c>
      <c r="AB105" s="7">
        <f>DADOS!AB105</f>
        <v>3.0331267638139536E-2</v>
      </c>
      <c r="AC105" s="7">
        <f t="shared" si="3"/>
        <v>63.728353171791333</v>
      </c>
      <c r="AD105" s="7">
        <f t="shared" si="5"/>
        <v>-1.2846862724348624</v>
      </c>
      <c r="AE105" s="7">
        <f t="shared" si="4"/>
        <v>7.8087843964354082</v>
      </c>
      <c r="AF105" s="28">
        <f>(LN(DADOS!AF106/DADOS!AF105))*100</f>
        <v>3.5339366445308862</v>
      </c>
      <c r="AG105" s="28">
        <f>(LN(DADOS!AG106/DADOS!AG105))*100</f>
        <v>0.34163993585295027</v>
      </c>
      <c r="AH105" s="28">
        <f>(LN(DADOS!AH106/DADOS!AH105))*100</f>
        <v>-0.34163993585294788</v>
      </c>
      <c r="AK105" s="30"/>
    </row>
    <row r="106" spans="1:37" x14ac:dyDescent="0.3">
      <c r="A106" s="2">
        <v>42644</v>
      </c>
      <c r="B106" s="27">
        <f>100*('DADOS (RET)'!B106)</f>
        <v>13.188181533639732</v>
      </c>
      <c r="C106" s="27">
        <f>100*('DADOS (RET)'!C106)</f>
        <v>3.6540999462979324</v>
      </c>
      <c r="D106" s="27">
        <f>100*('DADOS (RET)'!D106)</f>
        <v>5.8725600190277536</v>
      </c>
      <c r="E106" s="27">
        <f>100*('DADOS (RET)'!E106)</f>
        <v>16.417223828827737</v>
      </c>
      <c r="F106" s="27">
        <f>100*('DADOS (RET)'!F106)</f>
        <v>0.41646704436482612</v>
      </c>
      <c r="G106" s="27">
        <f>100*('DADOS (RET)'!G106)</f>
        <v>1.0222601608229274</v>
      </c>
      <c r="H106" s="27">
        <f>100*('DADOS (RET)'!H106)</f>
        <v>8.4809541237688375</v>
      </c>
      <c r="I106" s="32">
        <f>100*('DADOS (RET)'!I106)</f>
        <v>-5.5569851154810763</v>
      </c>
      <c r="J106" s="32">
        <f>100*('DADOS (RET)'!J106)</f>
        <v>-1.256949654257848</v>
      </c>
      <c r="K106" s="32">
        <f>100*('DADOS (RET)'!K106)</f>
        <v>-0.99969085495544219</v>
      </c>
      <c r="L106" s="32">
        <f>100*('DADOS (RET)'!L106)</f>
        <v>-0.6925789210754707</v>
      </c>
      <c r="M106" s="32">
        <f>100*('DADOS (RET)'!M106)</f>
        <v>-0.33711426159121949</v>
      </c>
      <c r="N106" s="12">
        <v>0.16</v>
      </c>
      <c r="O106" s="9">
        <v>0.26</v>
      </c>
      <c r="P106" s="12">
        <f>100*(LN(DADOS!P107/DADOS!P106))</f>
        <v>-3.2305531996890138</v>
      </c>
      <c r="Q106" s="12">
        <f>100*(LN(DADOS!Q107/DADOS!Q106))</f>
        <v>-2.0258032560807555</v>
      </c>
      <c r="R106" s="12">
        <f>100*(LN(DADOS!R107/DADOS!R106))</f>
        <v>-0.44247859803555839</v>
      </c>
      <c r="S106" s="12">
        <f>100*(LN(DADOS!S107/DADOS!S106))</f>
        <v>-1.1555151189563451</v>
      </c>
      <c r="T106" s="13">
        <f>(LN(DADOS!T107/DADOS!T106))*100</f>
        <v>12.921173148000625</v>
      </c>
      <c r="U106" s="13">
        <f>(LN(DADOS!U107/DADOS!U106))*100</f>
        <v>8.9340349053597805</v>
      </c>
      <c r="V106" s="13">
        <f>(LN(DADOS!V107/DADOS!V106))*100</f>
        <v>7.899525058306951</v>
      </c>
      <c r="W106" s="13">
        <f>(LN(DADOS!W107/DADOS!W106))*100</f>
        <v>24.972466933837907</v>
      </c>
      <c r="X106" s="13">
        <f>(LN(DADOS!X107/DADOS!X106))*100</f>
        <v>9.6958785899588786</v>
      </c>
      <c r="Y106" s="13">
        <f>(LN(DADOS!Y107/DADOS!Y106))*100</f>
        <v>-2.5425098365810057</v>
      </c>
      <c r="Z106" s="13">
        <f>(LN(DADOS!Z107/DADOS!Z106))*100</f>
        <v>-1.3750397572243582</v>
      </c>
      <c r="AA106" s="13">
        <f>(LN(DADOS!AA107/DADOS!AA106))*100</f>
        <v>-4.0246880508593357</v>
      </c>
      <c r="AB106" s="7">
        <f>DADOS!AB106</f>
        <v>4.1057647156988599</v>
      </c>
      <c r="AC106" s="7">
        <f t="shared" si="3"/>
        <v>49.308406344400339</v>
      </c>
      <c r="AD106" s="7">
        <f t="shared" si="5"/>
        <v>0.9198353926666285</v>
      </c>
      <c r="AE106" s="7">
        <f t="shared" si="4"/>
        <v>-5.0216480896936737</v>
      </c>
      <c r="AF106" s="28">
        <f>(LN(DADOS!AF107/DADOS!AF106))*100</f>
        <v>-0.69686693160933155</v>
      </c>
      <c r="AG106" s="28">
        <f>(LN(DADOS!AG107/DADOS!AG106))*100</f>
        <v>-2.0923262210285949</v>
      </c>
      <c r="AH106" s="28">
        <f>(LN(DADOS!AH107/DADOS!AH106))*100</f>
        <v>2.0923262210285944</v>
      </c>
      <c r="AK106" s="30"/>
    </row>
    <row r="107" spans="1:37" x14ac:dyDescent="0.3">
      <c r="A107" s="2">
        <v>42675</v>
      </c>
      <c r="B107" s="27">
        <f>100*('DADOS (RET)'!B107)</f>
        <v>-8.079202529436694</v>
      </c>
      <c r="C107" s="27">
        <f>100*('DADOS (RET)'!C107)</f>
        <v>-12.090803819951871</v>
      </c>
      <c r="D107" s="27">
        <f>100*('DADOS (RET)'!D107)</f>
        <v>-10.143491547707907</v>
      </c>
      <c r="E107" s="27">
        <f>100*('DADOS (RET)'!E107)</f>
        <v>13.246244543561753</v>
      </c>
      <c r="F107" s="27">
        <f>100*('DADOS (RET)'!F107)</f>
        <v>-8.5733421544137745</v>
      </c>
      <c r="G107" s="27">
        <f>100*('DADOS (RET)'!G107)</f>
        <v>-2.3130019744213683</v>
      </c>
      <c r="H107" s="27">
        <f>100*('DADOS (RET)'!H107)</f>
        <v>-7.7901968607118901</v>
      </c>
      <c r="I107" s="32">
        <f>100*('DADOS (RET)'!I107)</f>
        <v>-0.9569451016150673</v>
      </c>
      <c r="J107" s="32">
        <f>100*('DADOS (RET)'!J107)</f>
        <v>0.55214885148313342</v>
      </c>
      <c r="K107" s="32">
        <f>100*('DADOS (RET)'!K107)</f>
        <v>1.8157497337470321</v>
      </c>
      <c r="L107" s="32">
        <f>100*('DADOS (RET)'!L107)</f>
        <v>2.4353726907067714</v>
      </c>
      <c r="M107" s="32">
        <f>100*('DADOS (RET)'!M107)</f>
        <v>3.226064188504671</v>
      </c>
      <c r="N107" s="12">
        <v>-0.03</v>
      </c>
      <c r="O107" s="9">
        <v>0.18</v>
      </c>
      <c r="P107" s="12">
        <f>100*(LN(DADOS!P108/DADOS!P107))</f>
        <v>2.9678206314174682</v>
      </c>
      <c r="Q107" s="12">
        <f>100*(LN(DADOS!Q108/DADOS!Q107))</f>
        <v>6.5577323133034566</v>
      </c>
      <c r="R107" s="12">
        <f>100*(LN(DADOS!R108/DADOS!R107))</f>
        <v>-4.0729611500188625</v>
      </c>
      <c r="S107" s="12">
        <f>100*(LN(DADOS!S108/DADOS!S107))</f>
        <v>10.79830263930287</v>
      </c>
      <c r="T107" s="13">
        <f>(LN(DADOS!T108/DADOS!T107))*100</f>
        <v>31.015492830383945</v>
      </c>
      <c r="U107" s="13">
        <f>(LN(DADOS!U108/DADOS!U107))*100</f>
        <v>15.007527938274007</v>
      </c>
      <c r="V107" s="13">
        <f>(LN(DADOS!V108/DADOS!V107))*100</f>
        <v>19.387260789236905</v>
      </c>
      <c r="W107" s="13">
        <f>(LN(DADOS!W108/DADOS!W107))*100</f>
        <v>-24.671940787291561</v>
      </c>
      <c r="X107" s="13">
        <f>(LN(DADOS!X108/DADOS!X107))*100</f>
        <v>-8.6390655837796562</v>
      </c>
      <c r="Y107" s="13">
        <f>(LN(DADOS!Y108/DADOS!Y107))*100</f>
        <v>1.5438155963786473</v>
      </c>
      <c r="Z107" s="13">
        <f>(LN(DADOS!Z108/DADOS!Z107))*100</f>
        <v>4.6486892193761706</v>
      </c>
      <c r="AA107" s="13">
        <f>(LN(DADOS!AA108/DADOS!AA107))*100</f>
        <v>-1.4478019180653225</v>
      </c>
      <c r="AB107" s="7">
        <f>DADOS!AB107</f>
        <v>1.7049950565302154</v>
      </c>
      <c r="AC107" s="7">
        <f t="shared" si="3"/>
        <v>14.12388456711969</v>
      </c>
      <c r="AD107" s="7">
        <f t="shared" si="5"/>
        <v>2.6739153370215378</v>
      </c>
      <c r="AE107" s="7">
        <f t="shared" si="4"/>
        <v>-11.62823204114704</v>
      </c>
      <c r="AF107" s="28">
        <f>(LN(DADOS!AF108/DADOS!AF107))*100</f>
        <v>-2.1202207650603051</v>
      </c>
      <c r="AG107" s="28">
        <f>(LN(DADOS!AG108/DADOS!AG107))*100</f>
        <v>6.1270337076417762</v>
      </c>
      <c r="AH107" s="28">
        <f>(LN(DADOS!AH108/DADOS!AH107))*100</f>
        <v>-6.1270337076417594</v>
      </c>
      <c r="AK107" s="30"/>
    </row>
    <row r="108" spans="1:37" x14ac:dyDescent="0.3">
      <c r="A108" s="2">
        <v>42705</v>
      </c>
      <c r="B108" s="27">
        <f>100*('DADOS (RET)'!B108)</f>
        <v>-1.5274611188932548</v>
      </c>
      <c r="C108" s="27">
        <f>100*('DADOS (RET)'!C108)</f>
        <v>1.398624197473987</v>
      </c>
      <c r="D108" s="27">
        <f>100*('DADOS (RET)'!D108)</f>
        <v>3.7213202577094284</v>
      </c>
      <c r="E108" s="27">
        <f>100*('DADOS (RET)'!E108)</f>
        <v>-3.5377839081651041</v>
      </c>
      <c r="F108" s="27">
        <f>100*('DADOS (RET)'!F108)</f>
        <v>-1.6506081507931245</v>
      </c>
      <c r="G108" s="27">
        <f>100*('DADOS (RET)'!G108)</f>
        <v>-1.7287402144161845</v>
      </c>
      <c r="H108" s="27">
        <f>100*('DADOS (RET)'!H108)</f>
        <v>-0.13246789591087227</v>
      </c>
      <c r="I108" s="32">
        <f>100*('DADOS (RET)'!I108)</f>
        <v>7.4107972153722041</v>
      </c>
      <c r="J108" s="32">
        <f>100*('DADOS (RET)'!J108)</f>
        <v>-0.31176379299073398</v>
      </c>
      <c r="K108" s="32">
        <f>100*('DADOS (RET)'!K108)</f>
        <v>-2.3861774171765742</v>
      </c>
      <c r="L108" s="32">
        <f>100*('DADOS (RET)'!L108)</f>
        <v>-3.6730596020925779</v>
      </c>
      <c r="M108" s="32">
        <f>100*('DADOS (RET)'!M108)</f>
        <v>-4.6701387589546686</v>
      </c>
      <c r="N108" s="12">
        <v>0.54</v>
      </c>
      <c r="O108" s="9">
        <v>0.3</v>
      </c>
      <c r="P108" s="12">
        <f>100*(LN(DADOS!P109/DADOS!P108))</f>
        <v>-1.2318811929091078</v>
      </c>
      <c r="Q108" s="12">
        <f>100*(LN(DADOS!Q109/DADOS!Q108))</f>
        <v>-4.1353288417412797</v>
      </c>
      <c r="R108" s="12">
        <f>100*(LN(DADOS!R109/DADOS!R108))</f>
        <v>-11.490035853765889</v>
      </c>
      <c r="S108" s="12">
        <f>100*(LN(DADOS!S109/DADOS!S108))</f>
        <v>0.7647470968616914</v>
      </c>
      <c r="T108" s="13">
        <f>(LN(DADOS!T109/DADOS!T108))*100</f>
        <v>12.516314295400599</v>
      </c>
      <c r="U108" s="13">
        <f>(LN(DADOS!U109/DADOS!U108))*100</f>
        <v>20.025295542961935</v>
      </c>
      <c r="V108" s="13">
        <f>(LN(DADOS!V109/DADOS!V108))*100</f>
        <v>15.130741063513639</v>
      </c>
      <c r="W108" s="13">
        <f>(LN(DADOS!W109/DADOS!W108))*100</f>
        <v>5.1893264407047788</v>
      </c>
      <c r="X108" s="13">
        <f>(LN(DADOS!X109/DADOS!X108))*100</f>
        <v>12.944398791870102</v>
      </c>
      <c r="Y108" s="13">
        <f>(LN(DADOS!Y109/DADOS!Y108))*100</f>
        <v>3.6820337705088324</v>
      </c>
      <c r="Z108" s="13">
        <f>(LN(DADOS!Z109/DADOS!Z108))*100</f>
        <v>-5.4534930950921865</v>
      </c>
      <c r="AA108" s="13">
        <f>(LN(DADOS!AA109/DADOS!AA108))*100</f>
        <v>-2.3183335455657166</v>
      </c>
      <c r="AB108" s="7">
        <f>DADOS!AB108</f>
        <v>2.6184871748690286</v>
      </c>
      <c r="AC108" s="7">
        <f t="shared" si="3"/>
        <v>-140.48723088558998</v>
      </c>
      <c r="AD108" s="7">
        <f t="shared" si="5"/>
        <v>-4.3583749659639341</v>
      </c>
      <c r="AE108" s="7">
        <f t="shared" si="4"/>
        <v>2.6144267681130398</v>
      </c>
      <c r="AF108" s="28">
        <f>(LN(DADOS!AF109/DADOS!AF108))*100</f>
        <v>-3.6367644170874831</v>
      </c>
      <c r="AG108" s="28">
        <f>(LN(DADOS!AG109/DADOS!AG108))*100</f>
        <v>-4.3312252116980368</v>
      </c>
      <c r="AH108" s="28">
        <f>(LN(DADOS!AH109/DADOS!AH108))*100</f>
        <v>4.3312252116980288</v>
      </c>
      <c r="AK108" s="30"/>
    </row>
    <row r="109" spans="1:37" x14ac:dyDescent="0.3">
      <c r="A109" s="2">
        <v>42736</v>
      </c>
      <c r="B109" s="27">
        <f>100*('DADOS (RET)'!B109)</f>
        <v>8.4298418005579805</v>
      </c>
      <c r="C109" s="27">
        <f>100*('DADOS (RET)'!C109)</f>
        <v>15.415067982725835</v>
      </c>
      <c r="D109" s="27">
        <f>100*('DADOS (RET)'!D109)</f>
        <v>6.8316892538455356</v>
      </c>
      <c r="E109" s="27">
        <f>100*('DADOS (RET)'!E109)</f>
        <v>8.4422618147429862</v>
      </c>
      <c r="F109" s="27">
        <f>100*('DADOS (RET)'!F109)</f>
        <v>3.2401371254588813</v>
      </c>
      <c r="G109" s="27">
        <f>100*('DADOS (RET)'!G109)</f>
        <v>3.2047244397385368</v>
      </c>
      <c r="H109" s="27">
        <f>100*('DADOS (RET)'!H109)</f>
        <v>6.6905151120019992</v>
      </c>
      <c r="I109" s="32">
        <f>100*('DADOS (RET)'!I109)</f>
        <v>-3.6367644170874831</v>
      </c>
      <c r="J109" s="32">
        <f>100*('DADOS (RET)'!J109)</f>
        <v>-3.5237629225225433</v>
      </c>
      <c r="K109" s="32">
        <f>100*('DADOS (RET)'!K109)</f>
        <v>-2.7173342126401119</v>
      </c>
      <c r="L109" s="32">
        <f>100*('DADOS (RET)'!L109)</f>
        <v>-1.9884049174668252</v>
      </c>
      <c r="M109" s="32">
        <f>100*('DADOS (RET)'!M109)</f>
        <v>-1.8123960301176369</v>
      </c>
      <c r="N109" s="12">
        <v>0.64</v>
      </c>
      <c r="O109" s="9">
        <v>0.38</v>
      </c>
      <c r="P109" s="12">
        <f>100*(LN(DADOS!P110/DADOS!P109))</f>
        <v>-4.8805529991234939</v>
      </c>
      <c r="Q109" s="12">
        <f>100*(LN(DADOS!Q110/DADOS!Q109))</f>
        <v>-4.1377005167943324</v>
      </c>
      <c r="R109" s="12">
        <f>100*(LN(DADOS!R110/DADOS!R109))</f>
        <v>0.64558003428712929</v>
      </c>
      <c r="S109" s="12">
        <f>100*(LN(DADOS!S110/DADOS!S109))</f>
        <v>-3.8379147166140366</v>
      </c>
      <c r="T109" s="13">
        <f>(LN(DADOS!T110/DADOS!T109))*100</f>
        <v>0</v>
      </c>
      <c r="U109" s="13">
        <f>(LN(DADOS!U110/DADOS!U109))*100</f>
        <v>0.81836922508715682</v>
      </c>
      <c r="V109" s="13">
        <f>(LN(DADOS!V110/DADOS!V109))*100</f>
        <v>-2.412784758267029</v>
      </c>
      <c r="W109" s="13">
        <f>(LN(DADOS!W110/DADOS!W109))*100</f>
        <v>-15.783742955824206</v>
      </c>
      <c r="X109" s="13">
        <f>(LN(DADOS!X110/DADOS!X109))*100</f>
        <v>1.0146540577227552</v>
      </c>
      <c r="Y109" s="13">
        <f>(LN(DADOS!Y110/DADOS!Y109))*100</f>
        <v>4.1880497244987325</v>
      </c>
      <c r="Z109" s="13">
        <f>(LN(DADOS!Z110/DADOS!Z109))*100</f>
        <v>-8.5696654243420252</v>
      </c>
      <c r="AA109" s="13">
        <f>(LN(DADOS!AA110/DADOS!AA109))*100</f>
        <v>0.42553255701382697</v>
      </c>
      <c r="AB109" s="7">
        <f>DADOS!AB109</f>
        <v>1.0300019711870174</v>
      </c>
      <c r="AC109" s="7">
        <f t="shared" si="3"/>
        <v>34.076023050489987</v>
      </c>
      <c r="AD109" s="7">
        <f t="shared" si="5"/>
        <v>1.7113668924049064</v>
      </c>
      <c r="AE109" s="7">
        <f t="shared" si="4"/>
        <v>-2.412784758267029</v>
      </c>
      <c r="AF109" s="28">
        <f>(LN(DADOS!AF110/DADOS!AF109))*100</f>
        <v>4.3485111939738887</v>
      </c>
      <c r="AG109" s="28">
        <f>(LN(DADOS!AG110/DADOS!AG109))*100</f>
        <v>-4.0662729053961701</v>
      </c>
      <c r="AH109" s="28">
        <f>(LN(DADOS!AH110/DADOS!AH109))*100</f>
        <v>4.0662729053961586</v>
      </c>
      <c r="AK109" s="30"/>
    </row>
    <row r="110" spans="1:37" x14ac:dyDescent="0.3">
      <c r="A110" s="2">
        <v>42767</v>
      </c>
      <c r="B110" s="27">
        <f>100*('DADOS (RET)'!B110)</f>
        <v>5.6275808331361086</v>
      </c>
      <c r="C110" s="27">
        <f>100*('DADOS (RET)'!C110)</f>
        <v>3.6527070237374324</v>
      </c>
      <c r="D110" s="27">
        <f>100*('DADOS (RET)'!D110)</f>
        <v>4.6914979846395983</v>
      </c>
      <c r="E110" s="27">
        <f>100*('DADOS (RET)'!E110)</f>
        <v>1.6161967956998122</v>
      </c>
      <c r="F110" s="27">
        <f>100*('DADOS (RET)'!F110)</f>
        <v>0.92135099810454479</v>
      </c>
      <c r="G110" s="27">
        <f>100*('DADOS (RET)'!G110)</f>
        <v>0.3387224177730091</v>
      </c>
      <c r="H110" s="27">
        <f>100*('DADOS (RET)'!H110)</f>
        <v>4.6272030512729305</v>
      </c>
      <c r="I110" s="32">
        <f>100*('DADOS (RET)'!I110)</f>
        <v>-22.778393087071198</v>
      </c>
      <c r="J110" s="32">
        <f>100*('DADOS (RET)'!J110)</f>
        <v>1.5333557572327607</v>
      </c>
      <c r="K110" s="32">
        <f>100*('DADOS (RET)'!K110)</f>
        <v>0.8733981371792775</v>
      </c>
      <c r="L110" s="32">
        <f>100*('DADOS (RET)'!L110)</f>
        <v>0.56462442554689929</v>
      </c>
      <c r="M110" s="32">
        <f>100*('DADOS (RET)'!M110)</f>
        <v>1.1407257654152829</v>
      </c>
      <c r="N110" s="12">
        <v>0.08</v>
      </c>
      <c r="O110" s="9">
        <v>0.33</v>
      </c>
      <c r="P110" s="12">
        <f>100*(LN(DADOS!P111/DADOS!P110))</f>
        <v>-1.6375142237857538</v>
      </c>
      <c r="Q110" s="12">
        <f>100*(LN(DADOS!Q111/DADOS!Q110))</f>
        <v>-0.88977989343317854</v>
      </c>
      <c r="R110" s="12">
        <f>100*(LN(DADOS!R111/DADOS!R110))</f>
        <v>-2.6077096930198684</v>
      </c>
      <c r="S110" s="12">
        <f>100*(LN(DADOS!S111/DADOS!S110))</f>
        <v>-1.1329541955986608</v>
      </c>
      <c r="T110" s="13">
        <f>(LN(DADOS!T111/DADOS!T110))*100</f>
        <v>1.9418085857101517</v>
      </c>
      <c r="U110" s="13">
        <f>(LN(DADOS!U111/DADOS!U110))*100</f>
        <v>-0.54020492889946592</v>
      </c>
      <c r="V110" s="13">
        <f>(LN(DADOS!V111/DADOS!V110))*100</f>
        <v>-0.51519949094281092</v>
      </c>
      <c r="W110" s="13">
        <f>(LN(DADOS!W111/DADOS!W110))*100</f>
        <v>7.4703529315032799</v>
      </c>
      <c r="X110" s="13">
        <f>(LN(DADOS!X111/DADOS!X110))*100</f>
        <v>1.8307579363062192</v>
      </c>
      <c r="Y110" s="13">
        <f>(LN(DADOS!Y111/DADOS!Y110))*100</f>
        <v>1.2133126276381185</v>
      </c>
      <c r="Z110" s="13">
        <f>(LN(DADOS!Z111/DADOS!Z110))*100</f>
        <v>11.344301021852598</v>
      </c>
      <c r="AA110" s="13">
        <f>(LN(DADOS!AA111/DADOS!AA110))*100</f>
        <v>-3.8965968533383721</v>
      </c>
      <c r="AB110" s="7">
        <f>DADOS!AB110</f>
        <v>5.3478431543404703E-2</v>
      </c>
      <c r="AC110" s="7">
        <f t="shared" si="3"/>
        <v>96.644314616671011</v>
      </c>
      <c r="AD110" s="7">
        <f t="shared" si="5"/>
        <v>-0.39262999181747782</v>
      </c>
      <c r="AE110" s="7">
        <f t="shared" si="4"/>
        <v>-2.4570080766529627</v>
      </c>
      <c r="AF110" s="28">
        <f>(LN(DADOS!AF111/DADOS!AF110))*100</f>
        <v>4.8452383385946955</v>
      </c>
      <c r="AG110" s="28">
        <f>(LN(DADOS!AG111/DADOS!AG110))*100</f>
        <v>-0.82002204543159751</v>
      </c>
      <c r="AH110" s="28">
        <f>(LN(DADOS!AH111/DADOS!AH110))*100</f>
        <v>0.82002204543161572</v>
      </c>
      <c r="AK110" s="30"/>
    </row>
    <row r="111" spans="1:37" x14ac:dyDescent="0.3">
      <c r="A111" s="2">
        <v>42795</v>
      </c>
      <c r="B111" s="27">
        <f>100*('DADOS (RET)'!B111)</f>
        <v>0.10911075823345569</v>
      </c>
      <c r="C111" s="27">
        <f>100*('DADOS (RET)'!C111)</f>
        <v>4.4888321248134249</v>
      </c>
      <c r="D111" s="27">
        <f>100*('DADOS (RET)'!D111)</f>
        <v>-0.63133867369812757</v>
      </c>
      <c r="E111" s="27">
        <f>100*('DADOS (RET)'!E111)</f>
        <v>-0.70387419814759367</v>
      </c>
      <c r="F111" s="27">
        <f>100*('DADOS (RET)'!F111)</f>
        <v>-0.10195412947718828</v>
      </c>
      <c r="G111" s="27">
        <f>100*('DADOS (RET)'!G111)</f>
        <v>-0.4390194597031728</v>
      </c>
      <c r="H111" s="27">
        <f>100*('DADOS (RET)'!H111)</f>
        <v>-2.6386755173194887</v>
      </c>
      <c r="I111" s="32">
        <f>100*('DADOS (RET)'!I111)</f>
        <v>19.961305390401581</v>
      </c>
      <c r="J111" s="32">
        <f>100*('DADOS (RET)'!J111)</f>
        <v>-9.8417645312570912E-2</v>
      </c>
      <c r="K111" s="32">
        <f>100*('DADOS (RET)'!K111)</f>
        <v>-0.71286900934930841</v>
      </c>
      <c r="L111" s="32">
        <f>100*('DADOS (RET)'!L111)</f>
        <v>-1.1839655376810638</v>
      </c>
      <c r="M111" s="32">
        <f>100*('DADOS (RET)'!M111)</f>
        <v>-1.3364490846168602</v>
      </c>
      <c r="N111" s="12">
        <v>0.01</v>
      </c>
      <c r="O111" s="9">
        <v>0.25</v>
      </c>
      <c r="P111" s="12">
        <f>100*(LN(DADOS!P112/DADOS!P111))</f>
        <v>0.74074412778618171</v>
      </c>
      <c r="Q111" s="12">
        <f>100*(LN(DADOS!Q112/DADOS!Q111))</f>
        <v>2.2050449066615201</v>
      </c>
      <c r="R111" s="12">
        <f>100*(LN(DADOS!R112/DADOS!R111))</f>
        <v>12.056794035112102</v>
      </c>
      <c r="S111" s="12">
        <f>100*(LN(DADOS!S112/DADOS!S111))</f>
        <v>0.68538961978277002</v>
      </c>
      <c r="T111" s="13">
        <f>(LN(DADOS!T112/DADOS!T111))*100</f>
        <v>35.282137462274228</v>
      </c>
      <c r="U111" s="13">
        <f>(LN(DADOS!U112/DADOS!U111))*100</f>
        <v>8.7705580419105651</v>
      </c>
      <c r="V111" s="13">
        <f>(LN(DADOS!V112/DADOS!V111))*100</f>
        <v>2.4491020008295696</v>
      </c>
      <c r="W111" s="13">
        <f>(LN(DADOS!W112/DADOS!W111))*100</f>
        <v>-4.3502311950059314</v>
      </c>
      <c r="X111" s="13">
        <f>(LN(DADOS!X112/DADOS!X111))*100</f>
        <v>-8.0588333714993325</v>
      </c>
      <c r="Y111" s="13">
        <f>(LN(DADOS!Y112/DADOS!Y111))*100</f>
        <v>2.8532606035570978</v>
      </c>
      <c r="Z111" s="13">
        <f>(LN(DADOS!Z112/DADOS!Z111))*100</f>
        <v>-1.5771039442979566</v>
      </c>
      <c r="AA111" s="13">
        <f>(LN(DADOS!AA112/DADOS!AA111))*100</f>
        <v>-1.7817843316793787</v>
      </c>
      <c r="AB111" s="7">
        <f>DADOS!AB111</f>
        <v>0.49732948457604742</v>
      </c>
      <c r="AC111" s="7">
        <f t="shared" si="3"/>
        <v>-789.50255575275025</v>
      </c>
      <c r="AD111" s="7">
        <f t="shared" si="5"/>
        <v>-1.2380314393042893</v>
      </c>
      <c r="AE111" s="7">
        <f t="shared" si="4"/>
        <v>-32.833035461444659</v>
      </c>
      <c r="AF111" s="28">
        <f>(LN(DADOS!AF112/DADOS!AF111))*100</f>
        <v>2.6668247082161272</v>
      </c>
      <c r="AG111" s="28">
        <f>(LN(DADOS!AG112/DADOS!AG111))*100</f>
        <v>1.9432232367958047</v>
      </c>
      <c r="AH111" s="28">
        <f>(LN(DADOS!AH112/DADOS!AH111))*100</f>
        <v>-1.9432232367958158</v>
      </c>
      <c r="AK111" s="30"/>
    </row>
    <row r="112" spans="1:37" x14ac:dyDescent="0.3">
      <c r="A112" s="2">
        <v>42826</v>
      </c>
      <c r="B112" s="27">
        <f>100*('DADOS (RET)'!B112)</f>
        <v>-0.68047245765412534</v>
      </c>
      <c r="C112" s="27">
        <f>100*('DADOS (RET)'!C112)</f>
        <v>-2.1056911524252695</v>
      </c>
      <c r="D112" s="27">
        <f>100*('DADOS (RET)'!D112)</f>
        <v>-2.6717411528908319</v>
      </c>
      <c r="E112" s="27">
        <f>100*('DADOS (RET)'!E112)</f>
        <v>-10.50690456379383</v>
      </c>
      <c r="F112" s="27">
        <f>100*('DADOS (RET)'!F112)</f>
        <v>6.7318570252547065</v>
      </c>
      <c r="G112" s="27">
        <f>100*('DADOS (RET)'!G112)</f>
        <v>-1.2102270241916382</v>
      </c>
      <c r="H112" s="27">
        <f>100*('DADOS (RET)'!H112)</f>
        <v>-5.742468509585259</v>
      </c>
      <c r="I112" s="32">
        <f>100*('DADOS (RET)'!I112)</f>
        <v>-28.45124976905019</v>
      </c>
      <c r="J112" s="32">
        <f>100*('DADOS (RET)'!J112)</f>
        <v>-1.6757924580798789</v>
      </c>
      <c r="K112" s="32">
        <f>100*('DADOS (RET)'!K112)</f>
        <v>-1.1963949276737535</v>
      </c>
      <c r="L112" s="32">
        <f>100*('DADOS (RET)'!L112)</f>
        <v>0.26893046803953791</v>
      </c>
      <c r="M112" s="32">
        <f>100*('DADOS (RET)'!M112)</f>
        <v>2.7455149978555751</v>
      </c>
      <c r="N112" s="12">
        <v>-1.1000000000000001</v>
      </c>
      <c r="O112" s="9">
        <v>0.14000000000000001</v>
      </c>
      <c r="P112" s="12">
        <f>100*(LN(DADOS!P113/DADOS!P112))</f>
        <v>1.1867654659785392</v>
      </c>
      <c r="Q112" s="12">
        <f>100*(LN(DADOS!Q113/DADOS!Q112))</f>
        <v>0.94239561560108698</v>
      </c>
      <c r="R112" s="12">
        <f>100*(LN(DADOS!R113/DADOS!R112))</f>
        <v>-7.1589079134238052</v>
      </c>
      <c r="S112" s="12">
        <f>100*(LN(DADOS!S113/DADOS!S112))</f>
        <v>-1.2515551137930767</v>
      </c>
      <c r="T112" s="13">
        <f>(LN(DADOS!T113/DADOS!T112))*100</f>
        <v>7.7961541469711921</v>
      </c>
      <c r="U112" s="13">
        <f>(LN(DADOS!U113/DADOS!U112))*100</f>
        <v>-5.4067221270275825</v>
      </c>
      <c r="V112" s="13">
        <f>(LN(DADOS!V113/DADOS!V112))*100</f>
        <v>-7.6494257057719919</v>
      </c>
      <c r="W112" s="13">
        <f>(LN(DADOS!W113/DADOS!W112))*100</f>
        <v>-13.387791298606103</v>
      </c>
      <c r="X112" s="13">
        <f>(LN(DADOS!X113/DADOS!X112))*100</f>
        <v>3.4468996567690988</v>
      </c>
      <c r="Y112" s="13">
        <f>(LN(DADOS!Y113/DADOS!Y112))*100</f>
        <v>-0.61133508052924557</v>
      </c>
      <c r="Z112" s="13">
        <f>(LN(DADOS!Z113/DADOS!Z112))*100</f>
        <v>-2.6701597384916678</v>
      </c>
      <c r="AA112" s="13">
        <f>(LN(DADOS!AA113/DADOS!AA112))*100</f>
        <v>0</v>
      </c>
      <c r="AB112" s="7">
        <f>DADOS!AB112</f>
        <v>1.4084043086493265</v>
      </c>
      <c r="AC112" s="7">
        <f t="shared" si="3"/>
        <v>100.94571342871718</v>
      </c>
      <c r="AD112" s="7">
        <f t="shared" si="5"/>
        <v>4.4213074559354535</v>
      </c>
      <c r="AE112" s="7">
        <f t="shared" si="4"/>
        <v>-15.445579852743183</v>
      </c>
      <c r="AF112" s="28">
        <f>(LN(DADOS!AF113/DADOS!AF112))*100</f>
        <v>1.9544596072970346</v>
      </c>
      <c r="AG112" s="28">
        <f>(LN(DADOS!AG113/DADOS!AG112))*100</f>
        <v>1.1538676808047603</v>
      </c>
      <c r="AH112" s="28">
        <f>(LN(DADOS!AH113/DADOS!AH112))*100</f>
        <v>-1.1538676808047628</v>
      </c>
      <c r="AK112" s="30"/>
    </row>
    <row r="113" spans="1:37" x14ac:dyDescent="0.3">
      <c r="A113" s="2">
        <v>42856</v>
      </c>
      <c r="B113" s="27">
        <f>100*('DADOS (RET)'!B113)</f>
        <v>-7.889691269758357</v>
      </c>
      <c r="C113" s="27">
        <f>100*('DADOS (RET)'!C113)</f>
        <v>-10.10099781041459</v>
      </c>
      <c r="D113" s="27">
        <f>100*('DADOS (RET)'!D113)</f>
        <v>-3.5534312552181584</v>
      </c>
      <c r="E113" s="27">
        <f>100*('DADOS (RET)'!E113)</f>
        <v>2.0672355803063902</v>
      </c>
      <c r="F113" s="27">
        <f>100*('DADOS (RET)'!F113)</f>
        <v>-0.70660399749228031</v>
      </c>
      <c r="G113" s="27">
        <f>100*('DADOS (RET)'!G113)</f>
        <v>0.8292629869883168</v>
      </c>
      <c r="H113" s="27">
        <f>100*('DADOS (RET)'!H113)</f>
        <v>-4.0715699169997368</v>
      </c>
      <c r="I113" s="32">
        <f>100*('DADOS (RET)'!I113)</f>
        <v>16.315164068623449</v>
      </c>
      <c r="J113" s="32">
        <f>100*('DADOS (RET)'!J113)</f>
        <v>-0.20198733684404588</v>
      </c>
      <c r="K113" s="32">
        <f>100*('DADOS (RET)'!K113)</f>
        <v>1.774620416428254</v>
      </c>
      <c r="L113" s="32">
        <f>100*('DADOS (RET)'!L113)</f>
        <v>2.4956840168061665</v>
      </c>
      <c r="M113" s="32">
        <f>100*('DADOS (RET)'!M113)</f>
        <v>1.8795613415629728</v>
      </c>
      <c r="N113" s="12">
        <v>-0.93</v>
      </c>
      <c r="O113" s="9">
        <v>0.31</v>
      </c>
      <c r="P113" s="12">
        <f>100*(LN(DADOS!P114/DADOS!P113))</f>
        <v>2.5100602929798392</v>
      </c>
      <c r="Q113" s="12">
        <f>100*(LN(DADOS!Q114/DADOS!Q113))</f>
        <v>1.4063968791073456</v>
      </c>
      <c r="R113" s="12">
        <f>100*(LN(DADOS!R114/DADOS!R113))</f>
        <v>12.627240540829174</v>
      </c>
      <c r="S113" s="12">
        <f>100*(LN(DADOS!S114/DADOS!S113))</f>
        <v>0.79685792964519986</v>
      </c>
      <c r="T113" s="13">
        <f>(LN(DADOS!T114/DADOS!T113))*100</f>
        <v>10.660973505825828</v>
      </c>
      <c r="U113" s="13">
        <f>(LN(DADOS!U114/DADOS!U113))*100</f>
        <v>4.7801972791344634</v>
      </c>
      <c r="V113" s="13">
        <f>(LN(DADOS!V114/DADOS!V113))*100</f>
        <v>0.27245989754513661</v>
      </c>
      <c r="W113" s="13">
        <f>(LN(DADOS!W114/DADOS!W113))*100</f>
        <v>-3.8629390791457983</v>
      </c>
      <c r="X113" s="13">
        <f>(LN(DADOS!X114/DADOS!X113))*100</f>
        <v>-5.1850070052278898</v>
      </c>
      <c r="Y113" s="13">
        <f>(LN(DADOS!Y114/DADOS!Y113))*100</f>
        <v>0.79868876530895094</v>
      </c>
      <c r="Z113" s="13">
        <f>(LN(DADOS!Z114/DADOS!Z113))*100</f>
        <v>-4.5448504595510224</v>
      </c>
      <c r="AA113" s="13">
        <f>(LN(DADOS!AA114/DADOS!AA113))*100</f>
        <v>4.1810270060014849</v>
      </c>
      <c r="AB113" s="7">
        <f>DADOS!AB113</f>
        <v>2.7570034414140094</v>
      </c>
      <c r="AC113" s="7">
        <f t="shared" si="3"/>
        <v>-511.368312853166</v>
      </c>
      <c r="AD113" s="7">
        <f t="shared" si="5"/>
        <v>2.0815486784070187</v>
      </c>
      <c r="AE113" s="7">
        <f t="shared" si="4"/>
        <v>-10.388513608280691</v>
      </c>
      <c r="AF113" s="28">
        <f>(LN(DADOS!AF114/DADOS!AF113))*100</f>
        <v>2.5479085300984967</v>
      </c>
      <c r="AG113" s="28">
        <f>(LN(DADOS!AG114/DADOS!AG113))*100</f>
        <v>1.1229029257995766</v>
      </c>
      <c r="AH113" s="28">
        <f>(LN(DADOS!AH114/DADOS!AH113))*100</f>
        <v>-1.1229029257995797</v>
      </c>
      <c r="AK113" s="30"/>
    </row>
    <row r="114" spans="1:37" x14ac:dyDescent="0.3">
      <c r="A114" s="2">
        <v>42887</v>
      </c>
      <c r="B114" s="27">
        <f>100*('DADOS (RET)'!B114)</f>
        <v>1.9498336029775507</v>
      </c>
      <c r="C114" s="27">
        <f>100*('DADOS (RET)'!C114)</f>
        <v>2.0934581459165087</v>
      </c>
      <c r="D114" s="27">
        <f>100*('DADOS (RET)'!D114)</f>
        <v>0.69065559406529153</v>
      </c>
      <c r="E114" s="27">
        <f>100*('DADOS (RET)'!E114)</f>
        <v>2.096888697281162</v>
      </c>
      <c r="F114" s="27">
        <f>100*('DADOS (RET)'!F114)</f>
        <v>-3.0399967152024634</v>
      </c>
      <c r="G114" s="27">
        <f>100*('DADOS (RET)'!G114)</f>
        <v>-3.6530031271944403</v>
      </c>
      <c r="H114" s="27">
        <f>100*('DADOS (RET)'!H114)</f>
        <v>1.7600267213641176</v>
      </c>
      <c r="I114" s="32">
        <f>100*('DADOS (RET)'!I114)</f>
        <v>-13.815033848081718</v>
      </c>
      <c r="J114" s="32">
        <f>100*('DADOS (RET)'!J114)</f>
        <v>-0.85463510635132878</v>
      </c>
      <c r="K114" s="32">
        <f>100*('DADOS (RET)'!K114)</f>
        <v>-0.33976493479276559</v>
      </c>
      <c r="L114" s="32">
        <f>100*('DADOS (RET)'!L114)</f>
        <v>-6.9495266311894177E-2</v>
      </c>
      <c r="M114" s="32">
        <f>100*('DADOS (RET)'!M114)</f>
        <v>-0.55814614258610851</v>
      </c>
      <c r="N114" s="12">
        <v>-0.67</v>
      </c>
      <c r="O114" s="9">
        <v>-0.23</v>
      </c>
      <c r="P114" s="12">
        <f>100*(LN(DADOS!P115/DADOS!P114))</f>
        <v>3.686059719347238</v>
      </c>
      <c r="Q114" s="12">
        <f>100*(LN(DADOS!Q115/DADOS!Q114))</f>
        <v>1.9689581270911689</v>
      </c>
      <c r="R114" s="12">
        <f>100*(LN(DADOS!R115/DADOS!R114))</f>
        <v>-2.0157457424980167</v>
      </c>
      <c r="S114" s="12">
        <f>100*(LN(DADOS!S115/DADOS!S114))</f>
        <v>1.7813660927782713</v>
      </c>
      <c r="T114" s="13">
        <f>(LN(DADOS!T115/DADOS!T114))*100</f>
        <v>9.6331108938432113</v>
      </c>
      <c r="U114" s="13">
        <f>(LN(DADOS!U115/DADOS!U114))*100</f>
        <v>3.0602353663386164</v>
      </c>
      <c r="V114" s="13">
        <f>(LN(DADOS!V115/DADOS!V114))*100</f>
        <v>-5.2041299741575724</v>
      </c>
      <c r="W114" s="13">
        <f>(LN(DADOS!W115/DADOS!W114))*100</f>
        <v>7.135958510007562</v>
      </c>
      <c r="X114" s="13">
        <f>(LN(DADOS!X115/DADOS!X114))*100</f>
        <v>-7.0496830721201746</v>
      </c>
      <c r="Y114" s="13">
        <f>(LN(DADOS!Y115/DADOS!Y114))*100</f>
        <v>9.354537632579922E-2</v>
      </c>
      <c r="Z114" s="13">
        <f>(LN(DADOS!Z115/DADOS!Z114))*100</f>
        <v>-6.9617188660343681</v>
      </c>
      <c r="AA114" s="13">
        <f>(LN(DADOS!AA115/DADOS!AA114))*100</f>
        <v>-11.886120287672881</v>
      </c>
      <c r="AB114" s="7">
        <f>DADOS!AB114</f>
        <v>0.85591400381441751</v>
      </c>
      <c r="AC114" s="7">
        <f t="shared" si="3"/>
        <v>82.646924371207206</v>
      </c>
      <c r="AD114" s="7">
        <f t="shared" si="5"/>
        <v>0.29648896376522027</v>
      </c>
      <c r="AE114" s="7">
        <f t="shared" si="4"/>
        <v>-14.837240868000784</v>
      </c>
      <c r="AF114" s="28">
        <f>(LN(DADOS!AF115/DADOS!AF114))*100</f>
        <v>-1.9048194970694474</v>
      </c>
      <c r="AG114" s="28">
        <f>(LN(DADOS!AG115/DADOS!AG114))*100</f>
        <v>2.3412584387081816</v>
      </c>
      <c r="AH114" s="28">
        <f>(LN(DADOS!AH115/DADOS!AH114))*100</f>
        <v>-2.3412584387081834</v>
      </c>
      <c r="AK114" s="30"/>
    </row>
    <row r="115" spans="1:37" x14ac:dyDescent="0.3">
      <c r="A115" s="2">
        <v>42917</v>
      </c>
      <c r="B115" s="27">
        <f>100*('DADOS (RET)'!B115)</f>
        <v>4.0008504506095335</v>
      </c>
      <c r="C115" s="27">
        <f>100*('DADOS (RET)'!C115)</f>
        <v>9.4802302169833652</v>
      </c>
      <c r="D115" s="27">
        <f>100*('DADOS (RET)'!D115)</f>
        <v>3.9278835110498433</v>
      </c>
      <c r="E115" s="27">
        <f>100*('DADOS (RET)'!E115)</f>
        <v>4.503568386296716</v>
      </c>
      <c r="F115" s="27">
        <f>100*('DADOS (RET)'!F115)</f>
        <v>5.5582427511020507</v>
      </c>
      <c r="G115" s="27">
        <f>100*('DADOS (RET)'!G115)</f>
        <v>3.205068481095247</v>
      </c>
      <c r="H115" s="27">
        <f>100*('DADOS (RET)'!H115)</f>
        <v>4.0029510603749703</v>
      </c>
      <c r="I115" s="32">
        <f>100*('DADOS (RET)'!I115)</f>
        <v>-1.2422519998557209</v>
      </c>
      <c r="J115" s="32">
        <f>100*('DADOS (RET)'!J115)</f>
        <v>0.63154079511483374</v>
      </c>
      <c r="K115" s="32">
        <f>100*('DADOS (RET)'!K115)</f>
        <v>-1.2424103349334512</v>
      </c>
      <c r="L115" s="32">
        <f>100*('DADOS (RET)'!L115)</f>
        <v>-3.0728453754455498</v>
      </c>
      <c r="M115" s="32">
        <f>100*('DADOS (RET)'!M115)</f>
        <v>-4.5795712015691503</v>
      </c>
      <c r="N115" s="12">
        <v>-0.72</v>
      </c>
      <c r="O115" s="9">
        <v>0.24</v>
      </c>
      <c r="P115" s="12">
        <f>100*(LN(DADOS!P116/DADOS!P115))</f>
        <v>-1.7695976875467134</v>
      </c>
      <c r="Q115" s="12">
        <f>100*(LN(DADOS!Q116/DADOS!Q115))</f>
        <v>-5.5147613105580522</v>
      </c>
      <c r="R115" s="12">
        <f>100*(LN(DADOS!R116/DADOS!R115))</f>
        <v>4.2088160918950459</v>
      </c>
      <c r="S115" s="12">
        <f>100*(LN(DADOS!S116/DADOS!S115))</f>
        <v>0.41663589620885244</v>
      </c>
      <c r="T115" s="13">
        <f>(LN(DADOS!T116/DADOS!T115))*100</f>
        <v>8.7861355791334255</v>
      </c>
      <c r="U115" s="13">
        <f>(LN(DADOS!U116/DADOS!U115))*100</f>
        <v>2.226965200403332</v>
      </c>
      <c r="V115" s="13">
        <f>(LN(DADOS!V116/DADOS!V115))*100</f>
        <v>5.8257142564513176</v>
      </c>
      <c r="W115" s="13">
        <f>(LN(DADOS!W116/DADOS!W115))*100</f>
        <v>-8.5873627984329612</v>
      </c>
      <c r="X115" s="13">
        <f>(LN(DADOS!X116/DADOS!X115))*100</f>
        <v>3.1589599780372395</v>
      </c>
      <c r="Y115" s="13">
        <f>(LN(DADOS!Y116/DADOS!Y115))*100</f>
        <v>0.93067214324016878</v>
      </c>
      <c r="Z115" s="13">
        <f>(LN(DADOS!Z116/DADOS!Z115))*100</f>
        <v>4.9443139610497537</v>
      </c>
      <c r="AA115" s="13">
        <f>(LN(DADOS!AA116/DADOS!AA115))*100</f>
        <v>8.1535245264042313</v>
      </c>
      <c r="AB115" s="7">
        <f>DADOS!AB115</f>
        <v>6.8453522938709312</v>
      </c>
      <c r="AC115" s="7">
        <f t="shared" si="3"/>
        <v>9.3499663395298853</v>
      </c>
      <c r="AD115" s="7">
        <f t="shared" si="5"/>
        <v>-5.2111119966839841</v>
      </c>
      <c r="AE115" s="7">
        <f t="shared" si="4"/>
        <v>-2.9604213226821079</v>
      </c>
      <c r="AF115" s="28">
        <f>(LN(DADOS!AF116/DADOS!AF115))*100</f>
        <v>-3.2576170434612717</v>
      </c>
      <c r="AG115" s="28">
        <f>(LN(DADOS!AG116/DADOS!AG115))*100</f>
        <v>-5.9126408869966989</v>
      </c>
      <c r="AH115" s="28">
        <f>(LN(DADOS!AH116/DADOS!AH115))*100</f>
        <v>5.9126408869966971</v>
      </c>
      <c r="AK115" s="30"/>
    </row>
    <row r="116" spans="1:37" x14ac:dyDescent="0.3">
      <c r="A116" s="2">
        <v>42948</v>
      </c>
      <c r="B116" s="27">
        <f>100*('DADOS (RET)'!B116)</f>
        <v>6.4989437674371224</v>
      </c>
      <c r="C116" s="27">
        <f>100*('DADOS (RET)'!C116)</f>
        <v>2.5608006071536864</v>
      </c>
      <c r="D116" s="27">
        <f>100*('DADOS (RET)'!D116)</f>
        <v>3.8695371923319866</v>
      </c>
      <c r="E116" s="27">
        <f>100*('DADOS (RET)'!E116)</f>
        <v>12.776224434785128</v>
      </c>
      <c r="F116" s="27">
        <f>100*('DADOS (RET)'!F116)</f>
        <v>8.6464657507503269</v>
      </c>
      <c r="G116" s="27">
        <f>100*('DADOS (RET)'!G116)</f>
        <v>9.1232923782266866</v>
      </c>
      <c r="H116" s="27">
        <f>100*('DADOS (RET)'!H116)</f>
        <v>3.4530192523548187</v>
      </c>
      <c r="I116" s="32">
        <f>100*('DADOS (RET)'!I116)</f>
        <v>0</v>
      </c>
      <c r="J116" s="32">
        <f>100*('DADOS (RET)'!J116)</f>
        <v>-2.6835987913977437</v>
      </c>
      <c r="K116" s="32">
        <f>100*('DADOS (RET)'!K116)</f>
        <v>-2.1039542731357219</v>
      </c>
      <c r="L116" s="32">
        <f>100*('DADOS (RET)'!L116)</f>
        <v>-1.2168779086213402</v>
      </c>
      <c r="M116" s="32">
        <f>100*('DADOS (RET)'!M116)</f>
        <v>0.30587302505491909</v>
      </c>
      <c r="N116" s="12">
        <v>0.1</v>
      </c>
      <c r="O116" s="9">
        <v>0.19</v>
      </c>
      <c r="P116" s="12">
        <f>100*(LN(DADOS!P117/DADOS!P116))</f>
        <v>-0.12320330100517392</v>
      </c>
      <c r="Q116" s="12">
        <f>100*(LN(DADOS!Q117/DADOS!Q116))</f>
        <v>0.52247721518950507</v>
      </c>
      <c r="R116" s="12">
        <f>100*(LN(DADOS!R117/DADOS!R116))</f>
        <v>4.7653271896700513</v>
      </c>
      <c r="S116" s="12">
        <f>100*(LN(DADOS!S117/DADOS!S116))</f>
        <v>3.6301448092699919</v>
      </c>
      <c r="T116" s="13">
        <f>(LN(DADOS!T117/DADOS!T116))*100</f>
        <v>-5.770831762064673</v>
      </c>
      <c r="U116" s="13">
        <f>(LN(DADOS!U117/DADOS!U116))*100</f>
        <v>-2.7539775877967427</v>
      </c>
      <c r="V116" s="13">
        <f>(LN(DADOS!V117/DADOS!V116))*100</f>
        <v>-4.8105775241068764</v>
      </c>
      <c r="W116" s="13">
        <f>(LN(DADOS!W117/DADOS!W116))*100</f>
        <v>3.1657319870691638</v>
      </c>
      <c r="X116" s="13">
        <f>(LN(DADOS!X117/DADOS!X116))*100</f>
        <v>2.9789886391553249</v>
      </c>
      <c r="Y116" s="13">
        <f>(LN(DADOS!Y117/DADOS!Y116))*100</f>
        <v>-0.83721419251246409</v>
      </c>
      <c r="Z116" s="13">
        <f>(LN(DADOS!Z117/DADOS!Z116))*100</f>
        <v>-2.1646389346985067</v>
      </c>
      <c r="AA116" s="13">
        <f>(LN(DADOS!AA117/DADOS!AA116))*100</f>
        <v>-2.2625399517978573</v>
      </c>
      <c r="AB116" s="7">
        <f>DADOS!AB116</f>
        <v>1.5516782233847373</v>
      </c>
      <c r="AC116" s="7">
        <f t="shared" si="3"/>
        <v>0.30587302505491909</v>
      </c>
      <c r="AD116" s="7">
        <f t="shared" si="5"/>
        <v>2.9894718164526628</v>
      </c>
      <c r="AE116" s="7">
        <f t="shared" si="4"/>
        <v>0.96025423795779652</v>
      </c>
      <c r="AF116" s="28">
        <f>(LN(DADOS!AF117/DADOS!AF116))*100</f>
        <v>-4.0546094394349907</v>
      </c>
      <c r="AG116" s="28">
        <f>(LN(DADOS!AG117/DADOS!AG116))*100</f>
        <v>0.84977258740624395</v>
      </c>
      <c r="AH116" s="28">
        <f>(LN(DADOS!AH117/DADOS!AH116))*100</f>
        <v>-0.84977258740624395</v>
      </c>
      <c r="AK116" s="30"/>
    </row>
    <row r="117" spans="1:37" x14ac:dyDescent="0.3">
      <c r="A117" s="2">
        <v>42979</v>
      </c>
      <c r="B117" s="27">
        <f>100*('DADOS (RET)'!B117)</f>
        <v>6.2975741059663859</v>
      </c>
      <c r="C117" s="27">
        <f>100*('DADOS (RET)'!C117)</f>
        <v>3.6827428541550127</v>
      </c>
      <c r="D117" s="27">
        <f>100*('DADOS (RET)'!D117)</f>
        <v>0.2940711868208794</v>
      </c>
      <c r="E117" s="27">
        <f>100*('DADOS (RET)'!E117)</f>
        <v>0.45260074057740241</v>
      </c>
      <c r="F117" s="27">
        <f>100*('DADOS (RET)'!F117)</f>
        <v>6.9662823954163757</v>
      </c>
      <c r="G117" s="27">
        <f>100*('DADOS (RET)'!G117)</f>
        <v>4.5350493829619278</v>
      </c>
      <c r="H117" s="27">
        <f>100*('DADOS (RET)'!H117)</f>
        <v>0.7117346370753731</v>
      </c>
      <c r="I117" s="32">
        <f>100*('DADOS (RET)'!I117)</f>
        <v>-22.314355131420985</v>
      </c>
      <c r="J117" s="32">
        <f>100*('DADOS (RET)'!J117)</f>
        <v>-0.22240543901778767</v>
      </c>
      <c r="K117" s="32">
        <f>100*('DADOS (RET)'!K117)</f>
        <v>-3.5051545741492163E-2</v>
      </c>
      <c r="L117" s="32">
        <f>100*('DADOS (RET)'!L117)</f>
        <v>0.25960042043590814</v>
      </c>
      <c r="M117" s="32">
        <f>100*('DADOS (RET)'!M117)</f>
        <v>0.49814531163022657</v>
      </c>
      <c r="N117" s="12">
        <v>0.47</v>
      </c>
      <c r="O117" s="9">
        <v>0.16</v>
      </c>
      <c r="P117" s="12">
        <f>100*(LN(DADOS!P118/DADOS!P117))</f>
        <v>0.16423735984931617</v>
      </c>
      <c r="Q117" s="12">
        <f>100*(LN(DADOS!Q118/DADOS!Q117))</f>
        <v>0.66190800798814786</v>
      </c>
      <c r="R117" s="12">
        <f>100*(LN(DADOS!R118/DADOS!R117))</f>
        <v>-3.901390930599276</v>
      </c>
      <c r="S117" s="12">
        <f>100*(LN(DADOS!S118/DADOS!S117))</f>
        <v>1.9185814436683972</v>
      </c>
      <c r="T117" s="13">
        <f>(LN(DADOS!T118/DADOS!T117))*100</f>
        <v>1.9608471388376336</v>
      </c>
      <c r="U117" s="13">
        <f>(LN(DADOS!U118/DADOS!U117))*100</f>
        <v>3.6244945105298259</v>
      </c>
      <c r="V117" s="13">
        <f>(LN(DADOS!V118/DADOS!V117))*100</f>
        <v>-0.32329313760025591</v>
      </c>
      <c r="W117" s="13">
        <f>(LN(DADOS!W118/DADOS!W117))*100</f>
        <v>-10.756628305601618</v>
      </c>
      <c r="X117" s="13">
        <f>(LN(DADOS!X118/DADOS!X117))*100</f>
        <v>3.638251262225165</v>
      </c>
      <c r="Y117" s="13">
        <f>(LN(DADOS!Y118/DADOS!Y117))*100</f>
        <v>0.60535691266511571</v>
      </c>
      <c r="Z117" s="13">
        <f>(LN(DADOS!Z118/DADOS!Z117))*100</f>
        <v>-2.9303404938745894</v>
      </c>
      <c r="AA117" s="13">
        <f>(LN(DADOS!AA118/DADOS!AA117))*100</f>
        <v>-11.635385147714384</v>
      </c>
      <c r="AB117" s="7">
        <f>DADOS!AB117</f>
        <v>2.0660224549455748</v>
      </c>
      <c r="AC117" s="7">
        <f t="shared" si="3"/>
        <v>95.666563897168388</v>
      </c>
      <c r="AD117" s="7">
        <f t="shared" si="5"/>
        <v>0.72055075064801422</v>
      </c>
      <c r="AE117" s="7">
        <f t="shared" si="4"/>
        <v>-2.2841402764378893</v>
      </c>
      <c r="AF117" s="28">
        <f>(LN(DADOS!AF118/DADOS!AF117))*100</f>
        <v>0</v>
      </c>
      <c r="AG117" s="28">
        <f>(LN(DADOS!AG118/DADOS!AG117))*100</f>
        <v>1.2065581813907873</v>
      </c>
      <c r="AH117" s="28">
        <f>(LN(DADOS!AH118/DADOS!AH117))*100</f>
        <v>-1.2065581813907864</v>
      </c>
      <c r="AK117" s="30"/>
    </row>
    <row r="118" spans="1:37" x14ac:dyDescent="0.3">
      <c r="A118" s="2">
        <v>43009</v>
      </c>
      <c r="B118" s="27">
        <f>100*('DADOS (RET)'!B118)</f>
        <v>-1.526133489678059</v>
      </c>
      <c r="C118" s="27">
        <f>100*('DADOS (RET)'!C118)</f>
        <v>-5.7244623202872953</v>
      </c>
      <c r="D118" s="27">
        <f>100*('DADOS (RET)'!D118)</f>
        <v>-3.1865762878866977</v>
      </c>
      <c r="E118" s="27">
        <f>100*('DADOS (RET)'!E118)</f>
        <v>6.5144737333387948</v>
      </c>
      <c r="F118" s="27">
        <f>100*('DADOS (RET)'!F118)</f>
        <v>-2.5971340079203533</v>
      </c>
      <c r="G118" s="27">
        <f>100*('DADOS (RET)'!G118)</f>
        <v>0.65002507850793179</v>
      </c>
      <c r="H118" s="27">
        <f>100*('DADOS (RET)'!H118)</f>
        <v>-2.1602589414980615</v>
      </c>
      <c r="I118" s="32">
        <f>100*('DADOS (RET)'!I118)</f>
        <v>0</v>
      </c>
      <c r="J118" s="32">
        <f>100*('DADOS (RET)'!J118)</f>
        <v>3.7916617580097665</v>
      </c>
      <c r="K118" s="32">
        <f>100*('DADOS (RET)'!K118)</f>
        <v>3.7402518613536171</v>
      </c>
      <c r="L118" s="32">
        <f>100*('DADOS (RET)'!L118)</f>
        <v>3.6740290664371971</v>
      </c>
      <c r="M118" s="32">
        <f>100*('DADOS (RET)'!M118)</f>
        <v>3.8243910762886322</v>
      </c>
      <c r="N118" s="12">
        <v>0.2</v>
      </c>
      <c r="O118" s="9">
        <v>0.42</v>
      </c>
      <c r="P118" s="12">
        <f>100*(LN(DADOS!P119/DADOS!P118))</f>
        <v>0.39920212695374568</v>
      </c>
      <c r="Q118" s="12">
        <f>100*(LN(DADOS!Q119/DADOS!Q118))</f>
        <v>3.3797379583290494</v>
      </c>
      <c r="R118" s="12">
        <f>100*(LN(DADOS!R119/DADOS!R118))</f>
        <v>2.3380448644063714</v>
      </c>
      <c r="S118" s="12">
        <f>100*(LN(DADOS!S119/DADOS!S118))</f>
        <v>2.8313033481258021</v>
      </c>
      <c r="T118" s="13">
        <f>(LN(DADOS!T119/DADOS!T118))*100</f>
        <v>3.8099846232270385</v>
      </c>
      <c r="U118" s="13">
        <f>(LN(DADOS!U119/DADOS!U118))*100</f>
        <v>11.260860043858937</v>
      </c>
      <c r="V118" s="13">
        <f>(LN(DADOS!V119/DADOS!V118))*100</f>
        <v>6.9295580737030544</v>
      </c>
      <c r="W118" s="13">
        <f>(LN(DADOS!W119/DADOS!W118))*100</f>
        <v>6.8081134565077752</v>
      </c>
      <c r="X118" s="13">
        <f>(LN(DADOS!X119/DADOS!X118))*100</f>
        <v>3.4717490619164426</v>
      </c>
      <c r="Y118" s="13">
        <f>(LN(DADOS!Y119/DADOS!Y118))*100</f>
        <v>-1.7326586581468757</v>
      </c>
      <c r="Z118" s="13">
        <f>(LN(DADOS!Z119/DADOS!Z118))*100</f>
        <v>2.7349166062587642</v>
      </c>
      <c r="AA118" s="13">
        <f>(LN(DADOS!AA119/DADOS!AA118))*100</f>
        <v>6.2286630206867954</v>
      </c>
      <c r="AB118" s="7">
        <f>DADOS!AB118</f>
        <v>1.9530135627647449</v>
      </c>
      <c r="AC118" s="7">
        <f t="shared" si="3"/>
        <v>3.8243910762886322</v>
      </c>
      <c r="AD118" s="7">
        <f t="shared" si="5"/>
        <v>3.2729318278865716E-2</v>
      </c>
      <c r="AE118" s="7">
        <f t="shared" si="4"/>
        <v>3.119573450476016</v>
      </c>
      <c r="AF118" s="28">
        <f>(LN(DADOS!AF119/DADOS!AF118))*100</f>
        <v>2.04785313435407</v>
      </c>
      <c r="AG118" s="28">
        <f>(LN(DADOS!AG119/DADOS!AG118))*100</f>
        <v>2.8919274726558459</v>
      </c>
      <c r="AH118" s="28">
        <f>(LN(DADOS!AH119/DADOS!AH118))*100</f>
        <v>-2.8919274726558224</v>
      </c>
      <c r="AK118" s="30"/>
    </row>
    <row r="119" spans="1:37" x14ac:dyDescent="0.3">
      <c r="A119" s="2">
        <v>43040</v>
      </c>
      <c r="B119" s="27">
        <f>100*('DADOS (RET)'!B119)</f>
        <v>-3.9995971113447251</v>
      </c>
      <c r="C119" s="27">
        <f>100*('DADOS (RET)'!C119)</f>
        <v>-1.591905381389936</v>
      </c>
      <c r="D119" s="27">
        <f>100*('DADOS (RET)'!D119)</f>
        <v>-2.810385361475999</v>
      </c>
      <c r="E119" s="27">
        <f>100*('DADOS (RET)'!E119)</f>
        <v>-4.4024077684297884</v>
      </c>
      <c r="F119" s="27">
        <f>100*('DADOS (RET)'!F119)</f>
        <v>-3.5811622487028738</v>
      </c>
      <c r="G119" s="27">
        <f>100*('DADOS (RET)'!G119)</f>
        <v>-4.8418010009686299</v>
      </c>
      <c r="H119" s="27">
        <f>100*('DADOS (RET)'!H119)</f>
        <v>-1.4056340944659604</v>
      </c>
      <c r="I119" s="32">
        <f>100*('DADOS (RET)'!I119)</f>
        <v>-11.583181552512183</v>
      </c>
      <c r="J119" s="32">
        <f>100*('DADOS (RET)'!J119)</f>
        <v>0.24107567845145628</v>
      </c>
      <c r="K119" s="32">
        <f>100*('DADOS (RET)'!K119)</f>
        <v>0.68720477509204336</v>
      </c>
      <c r="L119" s="32">
        <f>100*('DADOS (RET)'!L119)</f>
        <v>1.3656245467293324</v>
      </c>
      <c r="M119" s="32">
        <f>100*('DADOS (RET)'!M119)</f>
        <v>2.3540702408329146</v>
      </c>
      <c r="N119" s="12">
        <v>0.52</v>
      </c>
      <c r="O119" s="9">
        <v>0.28000000000000003</v>
      </c>
      <c r="P119" s="12">
        <f>100*(LN(DADOS!P120/DADOS!P119))</f>
        <v>1.9824660588485243</v>
      </c>
      <c r="Q119" s="12">
        <f>100*(LN(DADOS!Q120/DADOS!Q119))</f>
        <v>-0.46799810125634067</v>
      </c>
      <c r="R119" s="12">
        <f>100*(LN(DADOS!R120/DADOS!R119))</f>
        <v>-4.9525728748386042</v>
      </c>
      <c r="S119" s="12">
        <f>100*(LN(DADOS!S120/DADOS!S119))</f>
        <v>0.72977948670270831</v>
      </c>
      <c r="T119" s="13">
        <f>(LN(DADOS!T120/DADOS!T119))*100</f>
        <v>13.935552091051134</v>
      </c>
      <c r="U119" s="13">
        <f>(LN(DADOS!U120/DADOS!U119))*100</f>
        <v>9.0717877826852966</v>
      </c>
      <c r="V119" s="13">
        <f>(LN(DADOS!V120/DADOS!V119))*100</f>
        <v>-0.28288562004779361</v>
      </c>
      <c r="W119" s="13">
        <f>(LN(DADOS!W120/DADOS!W119))*100</f>
        <v>10.260623494753617</v>
      </c>
      <c r="X119" s="13">
        <f>(LN(DADOS!X120/DADOS!X119))*100</f>
        <v>9.358144893226557</v>
      </c>
      <c r="Y119" s="13">
        <f>(LN(DADOS!Y120/DADOS!Y119))*100</f>
        <v>-1.4272364057664437</v>
      </c>
      <c r="Z119" s="13">
        <f>(LN(DADOS!Z120/DADOS!Z119))*100</f>
        <v>1.8732885299380415</v>
      </c>
      <c r="AA119" s="13">
        <f>(LN(DADOS!AA120/DADOS!AA119))*100</f>
        <v>-3.6904556935450747</v>
      </c>
      <c r="AB119" s="7">
        <f>DADOS!AB119</f>
        <v>-1.0180694429116617</v>
      </c>
      <c r="AC119" s="7">
        <f t="shared" si="3"/>
        <v>79.528659537974235</v>
      </c>
      <c r="AD119" s="7">
        <f t="shared" si="5"/>
        <v>2.1129945623814583</v>
      </c>
      <c r="AE119" s="7">
        <f t="shared" si="4"/>
        <v>-14.218437711098927</v>
      </c>
      <c r="AF119" s="28">
        <f>(LN(DADOS!AF120/DADOS!AF119))*100</f>
        <v>-4.8452383385946858</v>
      </c>
      <c r="AG119" s="28">
        <f>(LN(DADOS!AG120/DADOS!AG119))*100</f>
        <v>-0.64658873681709106</v>
      </c>
      <c r="AH119" s="28">
        <f>(LN(DADOS!AH120/DADOS!AH119))*100</f>
        <v>0.64658873681708406</v>
      </c>
      <c r="AK119" s="30"/>
    </row>
    <row r="120" spans="1:37" x14ac:dyDescent="0.3">
      <c r="A120" s="2"/>
      <c r="B120" s="27"/>
      <c r="C120" s="27"/>
      <c r="D120" s="27"/>
      <c r="E120" s="27"/>
      <c r="F120" s="27"/>
      <c r="G120" s="27"/>
      <c r="H120" s="27"/>
      <c r="I120" s="19"/>
      <c r="J120" s="19"/>
      <c r="K120" s="19"/>
      <c r="L120" s="19"/>
      <c r="M120" s="19"/>
      <c r="N120" s="12"/>
      <c r="O120" s="9"/>
      <c r="P120" s="12"/>
      <c r="Q120" s="12"/>
      <c r="R120" s="12"/>
      <c r="S120" s="12"/>
      <c r="T120" s="13"/>
      <c r="U120" s="13"/>
      <c r="V120" s="13"/>
      <c r="W120" s="13"/>
      <c r="X120" s="13"/>
      <c r="Y120" s="13"/>
      <c r="Z120" s="13"/>
      <c r="AA120" s="13"/>
      <c r="AB120" s="7"/>
      <c r="AC120" s="7"/>
      <c r="AD120" s="7"/>
      <c r="AE120" s="7"/>
      <c r="AF120" s="7"/>
      <c r="AG120" s="7"/>
      <c r="AH120" s="7"/>
      <c r="AK120" s="1"/>
    </row>
    <row r="121" spans="1:37" x14ac:dyDescent="0.3">
      <c r="AB121" s="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B705-B41D-4F04-8817-1A5AC2E95D49}">
  <dimension ref="A1:F27"/>
  <sheetViews>
    <sheetView workbookViewId="0">
      <selection activeCell="E22" sqref="E22"/>
    </sheetView>
  </sheetViews>
  <sheetFormatPr defaultRowHeight="14.4" x14ac:dyDescent="0.3"/>
  <cols>
    <col min="1" max="1" width="16.21875" bestFit="1" customWidth="1"/>
    <col min="2" max="2" width="45.33203125" bestFit="1" customWidth="1"/>
    <col min="3" max="3" width="11.6640625" bestFit="1" customWidth="1"/>
    <col min="5" max="5" width="19.44140625" style="50" bestFit="1" customWidth="1"/>
    <col min="6" max="6" width="123.88671875" style="50" bestFit="1" customWidth="1"/>
  </cols>
  <sheetData>
    <row r="1" spans="1:6" ht="15.6" thickBot="1" x14ac:dyDescent="0.4">
      <c r="A1" s="34" t="s">
        <v>34</v>
      </c>
      <c r="B1" s="35" t="s">
        <v>35</v>
      </c>
      <c r="C1" s="36" t="s">
        <v>36</v>
      </c>
      <c r="E1" s="54" t="s">
        <v>105</v>
      </c>
      <c r="F1" s="54" t="s">
        <v>106</v>
      </c>
    </row>
    <row r="2" spans="1:6" ht="15" thickBot="1" x14ac:dyDescent="0.35">
      <c r="A2" s="37" t="s">
        <v>8</v>
      </c>
      <c r="B2" s="38" t="s">
        <v>37</v>
      </c>
      <c r="C2" s="39" t="s">
        <v>38</v>
      </c>
      <c r="E2" s="52" t="s">
        <v>91</v>
      </c>
      <c r="F2" s="51" t="s">
        <v>98</v>
      </c>
    </row>
    <row r="3" spans="1:6" ht="15" thickBot="1" x14ac:dyDescent="0.35">
      <c r="A3" s="40" t="s">
        <v>39</v>
      </c>
      <c r="B3" s="41" t="s">
        <v>40</v>
      </c>
      <c r="C3" s="42" t="s">
        <v>41</v>
      </c>
      <c r="E3" s="52" t="s">
        <v>99</v>
      </c>
      <c r="F3" s="51" t="s">
        <v>92</v>
      </c>
    </row>
    <row r="4" spans="1:6" ht="15" thickBot="1" x14ac:dyDescent="0.35">
      <c r="A4" s="37" t="s">
        <v>42</v>
      </c>
      <c r="B4" s="38" t="s">
        <v>43</v>
      </c>
      <c r="C4" s="39" t="s">
        <v>41</v>
      </c>
      <c r="E4" s="52" t="s">
        <v>100</v>
      </c>
      <c r="F4" s="51" t="s">
        <v>93</v>
      </c>
    </row>
    <row r="5" spans="1:6" ht="15" thickBot="1" x14ac:dyDescent="0.35">
      <c r="A5" s="40" t="s">
        <v>44</v>
      </c>
      <c r="B5" s="41" t="s">
        <v>45</v>
      </c>
      <c r="C5" s="42" t="s">
        <v>41</v>
      </c>
      <c r="E5" s="52" t="s">
        <v>101</v>
      </c>
      <c r="F5" s="51" t="s">
        <v>94</v>
      </c>
    </row>
    <row r="6" spans="1:6" ht="15" thickBot="1" x14ac:dyDescent="0.35">
      <c r="A6" s="37" t="s">
        <v>46</v>
      </c>
      <c r="B6" s="38" t="s">
        <v>47</v>
      </c>
      <c r="C6" s="39" t="s">
        <v>41</v>
      </c>
      <c r="E6" s="52" t="s">
        <v>103</v>
      </c>
      <c r="F6" s="51" t="s">
        <v>104</v>
      </c>
    </row>
    <row r="7" spans="1:6" ht="15" thickBot="1" x14ac:dyDescent="0.35">
      <c r="A7" s="40" t="s">
        <v>9</v>
      </c>
      <c r="B7" s="41" t="s">
        <v>48</v>
      </c>
      <c r="C7" s="42" t="s">
        <v>49</v>
      </c>
      <c r="E7" s="52" t="s">
        <v>102</v>
      </c>
      <c r="F7" s="51" t="s">
        <v>95</v>
      </c>
    </row>
    <row r="8" spans="1:6" ht="15" thickBot="1" x14ac:dyDescent="0.35">
      <c r="A8" s="37" t="s">
        <v>29</v>
      </c>
      <c r="B8" s="38" t="s">
        <v>50</v>
      </c>
      <c r="C8" s="39" t="s">
        <v>51</v>
      </c>
      <c r="E8" s="52" t="s">
        <v>97</v>
      </c>
      <c r="F8" s="51" t="s">
        <v>96</v>
      </c>
    </row>
    <row r="9" spans="1:6" ht="15" thickBot="1" x14ac:dyDescent="0.35">
      <c r="A9" s="40" t="s">
        <v>21</v>
      </c>
      <c r="B9" s="41" t="s">
        <v>52</v>
      </c>
      <c r="C9" s="42" t="s">
        <v>38</v>
      </c>
      <c r="E9" s="53" t="s">
        <v>107</v>
      </c>
      <c r="F9" s="51"/>
    </row>
    <row r="10" spans="1:6" ht="15" thickBot="1" x14ac:dyDescent="0.35">
      <c r="A10" s="37" t="s">
        <v>53</v>
      </c>
      <c r="B10" s="38" t="s">
        <v>54</v>
      </c>
      <c r="C10" s="39" t="s">
        <v>55</v>
      </c>
    </row>
    <row r="11" spans="1:6" ht="15" thickBot="1" x14ac:dyDescent="0.35">
      <c r="A11" s="40" t="s">
        <v>12</v>
      </c>
      <c r="B11" s="41" t="s">
        <v>56</v>
      </c>
      <c r="C11" s="42" t="s">
        <v>51</v>
      </c>
    </row>
    <row r="12" spans="1:6" ht="15" thickBot="1" x14ac:dyDescent="0.35">
      <c r="A12" s="37" t="s">
        <v>57</v>
      </c>
      <c r="B12" s="38" t="s">
        <v>58</v>
      </c>
      <c r="C12" s="39" t="s">
        <v>59</v>
      </c>
    </row>
    <row r="13" spans="1:6" ht="15" thickBot="1" x14ac:dyDescent="0.35">
      <c r="A13" s="40" t="s">
        <v>60</v>
      </c>
      <c r="B13" s="41" t="s">
        <v>61</v>
      </c>
      <c r="C13" s="42" t="s">
        <v>38</v>
      </c>
    </row>
    <row r="14" spans="1:6" ht="15" thickBot="1" x14ac:dyDescent="0.35">
      <c r="A14" s="37" t="s">
        <v>62</v>
      </c>
      <c r="B14" s="38" t="s">
        <v>63</v>
      </c>
      <c r="C14" s="39" t="s">
        <v>38</v>
      </c>
    </row>
    <row r="15" spans="1:6" ht="15" thickBot="1" x14ac:dyDescent="0.35">
      <c r="A15" s="40" t="s">
        <v>64</v>
      </c>
      <c r="B15" s="41" t="s">
        <v>65</v>
      </c>
      <c r="C15" s="42" t="s">
        <v>38</v>
      </c>
    </row>
    <row r="16" spans="1:6" ht="15" thickBot="1" x14ac:dyDescent="0.35">
      <c r="A16" s="37" t="s">
        <v>66</v>
      </c>
      <c r="B16" s="38" t="s">
        <v>67</v>
      </c>
      <c r="C16" s="39" t="s">
        <v>68</v>
      </c>
    </row>
    <row r="17" spans="1:3" ht="15" thickBot="1" x14ac:dyDescent="0.35">
      <c r="A17" s="40" t="s">
        <v>69</v>
      </c>
      <c r="B17" s="41" t="s">
        <v>70</v>
      </c>
      <c r="C17" s="42" t="s">
        <v>68</v>
      </c>
    </row>
    <row r="18" spans="1:3" ht="15" thickBot="1" x14ac:dyDescent="0.35">
      <c r="A18" s="37" t="s">
        <v>71</v>
      </c>
      <c r="B18" s="38" t="s">
        <v>72</v>
      </c>
      <c r="C18" s="39" t="s">
        <v>68</v>
      </c>
    </row>
    <row r="19" spans="1:3" ht="15" thickBot="1" x14ac:dyDescent="0.35">
      <c r="A19" s="40" t="s">
        <v>73</v>
      </c>
      <c r="B19" s="41" t="s">
        <v>74</v>
      </c>
      <c r="C19" s="42" t="s">
        <v>68</v>
      </c>
    </row>
    <row r="20" spans="1:3" ht="15" thickBot="1" x14ac:dyDescent="0.35">
      <c r="A20" s="37" t="s">
        <v>75</v>
      </c>
      <c r="B20" s="38" t="s">
        <v>76</v>
      </c>
      <c r="C20" s="39" t="s">
        <v>68</v>
      </c>
    </row>
    <row r="21" spans="1:3" ht="15" thickBot="1" x14ac:dyDescent="0.35">
      <c r="A21" s="40" t="s">
        <v>77</v>
      </c>
      <c r="B21" s="41" t="s">
        <v>78</v>
      </c>
      <c r="C21" s="42" t="s">
        <v>68</v>
      </c>
    </row>
    <row r="22" spans="1:3" ht="15" thickBot="1" x14ac:dyDescent="0.35">
      <c r="A22" s="37" t="s">
        <v>17</v>
      </c>
      <c r="B22" s="38" t="s">
        <v>79</v>
      </c>
      <c r="C22" s="39" t="s">
        <v>68</v>
      </c>
    </row>
    <row r="23" spans="1:3" ht="15" thickBot="1" x14ac:dyDescent="0.35">
      <c r="A23" s="43" t="s">
        <v>80</v>
      </c>
      <c r="B23" s="44" t="s">
        <v>81</v>
      </c>
      <c r="C23" s="45" t="s">
        <v>82</v>
      </c>
    </row>
    <row r="24" spans="1:3" ht="15" thickBot="1" x14ac:dyDescent="0.35">
      <c r="A24" s="40" t="s">
        <v>83</v>
      </c>
      <c r="B24" s="41" t="s">
        <v>84</v>
      </c>
      <c r="C24" s="42" t="s">
        <v>82</v>
      </c>
    </row>
    <row r="25" spans="1:3" ht="15" thickBot="1" x14ac:dyDescent="0.35">
      <c r="A25" s="37" t="s">
        <v>85</v>
      </c>
      <c r="B25" s="38" t="s">
        <v>86</v>
      </c>
      <c r="C25" s="39" t="s">
        <v>82</v>
      </c>
    </row>
    <row r="26" spans="1:3" ht="15" thickBot="1" x14ac:dyDescent="0.35">
      <c r="A26" s="40" t="s">
        <v>87</v>
      </c>
      <c r="B26" s="41" t="s">
        <v>88</v>
      </c>
      <c r="C26" s="42" t="s">
        <v>82</v>
      </c>
    </row>
    <row r="27" spans="1:3" ht="15" thickBot="1" x14ac:dyDescent="0.35">
      <c r="A27" s="46" t="s">
        <v>89</v>
      </c>
      <c r="B27" s="47" t="s">
        <v>90</v>
      </c>
      <c r="C27" s="48" t="s">
        <v>82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5B8-8F09-4EC0-9DE2-7AC57BFF3570}">
  <dimension ref="A2:B286"/>
  <sheetViews>
    <sheetView workbookViewId="0">
      <selection activeCell="A5" sqref="A5"/>
    </sheetView>
  </sheetViews>
  <sheetFormatPr defaultRowHeight="14.4" x14ac:dyDescent="0.3"/>
  <cols>
    <col min="1" max="1" width="9.44140625" bestFit="1" customWidth="1"/>
    <col min="2" max="2" width="8.88671875" style="49"/>
  </cols>
  <sheetData>
    <row r="2" spans="1:1" x14ac:dyDescent="0.3">
      <c r="A2" s="55"/>
    </row>
    <row r="3" spans="1:1" x14ac:dyDescent="0.3">
      <c r="A3" s="55" t="s">
        <v>316</v>
      </c>
    </row>
    <row r="4" spans="1:1" x14ac:dyDescent="0.3">
      <c r="A4" s="55" t="s">
        <v>108</v>
      </c>
    </row>
    <row r="5" spans="1:1" x14ac:dyDescent="0.3">
      <c r="A5" s="55"/>
    </row>
    <row r="6" spans="1:1" x14ac:dyDescent="0.3">
      <c r="A6" s="55" t="s">
        <v>109</v>
      </c>
    </row>
    <row r="7" spans="1:1" x14ac:dyDescent="0.3">
      <c r="A7" s="55"/>
    </row>
    <row r="8" spans="1:1" x14ac:dyDescent="0.3">
      <c r="A8" s="55" t="s">
        <v>110</v>
      </c>
    </row>
    <row r="9" spans="1:1" x14ac:dyDescent="0.3">
      <c r="A9" s="55" t="s">
        <v>111</v>
      </c>
    </row>
    <row r="10" spans="1:1" x14ac:dyDescent="0.3">
      <c r="A10" s="55" t="s">
        <v>112</v>
      </c>
    </row>
    <row r="11" spans="1:1" x14ac:dyDescent="0.3">
      <c r="A11" s="55" t="s">
        <v>113</v>
      </c>
    </row>
    <row r="12" spans="1:1" x14ac:dyDescent="0.3">
      <c r="A12" s="55" t="s">
        <v>114</v>
      </c>
    </row>
    <row r="13" spans="1:1" x14ac:dyDescent="0.3">
      <c r="A13" s="55" t="s">
        <v>115</v>
      </c>
    </row>
    <row r="14" spans="1:1" x14ac:dyDescent="0.3">
      <c r="A14" s="55" t="s">
        <v>116</v>
      </c>
    </row>
    <row r="15" spans="1:1" x14ac:dyDescent="0.3">
      <c r="A15" s="55"/>
    </row>
    <row r="16" spans="1:1" x14ac:dyDescent="0.3">
      <c r="A16" s="55" t="s">
        <v>117</v>
      </c>
    </row>
    <row r="17" spans="1:1" x14ac:dyDescent="0.3">
      <c r="A17" s="55" t="s">
        <v>118</v>
      </c>
    </row>
    <row r="18" spans="1:1" x14ac:dyDescent="0.3">
      <c r="A18" s="55" t="s">
        <v>119</v>
      </c>
    </row>
    <row r="19" spans="1:1" x14ac:dyDescent="0.3">
      <c r="A19" s="55" t="s">
        <v>113</v>
      </c>
    </row>
    <row r="20" spans="1:1" x14ac:dyDescent="0.3">
      <c r="A20" s="55" t="s">
        <v>120</v>
      </c>
    </row>
    <row r="21" spans="1:1" x14ac:dyDescent="0.3">
      <c r="A21" s="55" t="s">
        <v>121</v>
      </c>
    </row>
    <row r="22" spans="1:1" x14ac:dyDescent="0.3">
      <c r="A22" s="55" t="s">
        <v>122</v>
      </c>
    </row>
    <row r="23" spans="1:1" x14ac:dyDescent="0.3">
      <c r="A23" s="55"/>
    </row>
    <row r="24" spans="1:1" x14ac:dyDescent="0.3">
      <c r="A24" s="55" t="s">
        <v>123</v>
      </c>
    </row>
    <row r="25" spans="1:1" x14ac:dyDescent="0.3">
      <c r="A25" s="55" t="s">
        <v>124</v>
      </c>
    </row>
    <row r="26" spans="1:1" x14ac:dyDescent="0.3">
      <c r="A26" s="55" t="s">
        <v>125</v>
      </c>
    </row>
    <row r="27" spans="1:1" x14ac:dyDescent="0.3">
      <c r="A27" s="55" t="s">
        <v>113</v>
      </c>
    </row>
    <row r="28" spans="1:1" x14ac:dyDescent="0.3">
      <c r="A28" s="55" t="s">
        <v>126</v>
      </c>
    </row>
    <row r="29" spans="1:1" x14ac:dyDescent="0.3">
      <c r="A29" s="55" t="s">
        <v>127</v>
      </c>
    </row>
    <row r="30" spans="1:1" x14ac:dyDescent="0.3">
      <c r="A30" s="55" t="s">
        <v>128</v>
      </c>
    </row>
    <row r="31" spans="1:1" x14ac:dyDescent="0.3">
      <c r="A31" s="55"/>
    </row>
    <row r="32" spans="1:1" x14ac:dyDescent="0.3">
      <c r="A32" s="55" t="s">
        <v>129</v>
      </c>
    </row>
    <row r="33" spans="1:1" x14ac:dyDescent="0.3">
      <c r="A33" s="55" t="s">
        <v>130</v>
      </c>
    </row>
    <row r="34" spans="1:1" x14ac:dyDescent="0.3">
      <c r="A34" s="55" t="s">
        <v>131</v>
      </c>
    </row>
    <row r="35" spans="1:1" x14ac:dyDescent="0.3">
      <c r="A35" s="55" t="s">
        <v>113</v>
      </c>
    </row>
    <row r="36" spans="1:1" x14ac:dyDescent="0.3">
      <c r="A36" s="55" t="s">
        <v>132</v>
      </c>
    </row>
    <row r="37" spans="1:1" x14ac:dyDescent="0.3">
      <c r="A37" s="55" t="s">
        <v>133</v>
      </c>
    </row>
    <row r="38" spans="1:1" x14ac:dyDescent="0.3">
      <c r="A38" s="55" t="s">
        <v>134</v>
      </c>
    </row>
    <row r="39" spans="1:1" x14ac:dyDescent="0.3">
      <c r="A39" s="55"/>
    </row>
    <row r="40" spans="1:1" x14ac:dyDescent="0.3">
      <c r="A40" s="55" t="s">
        <v>135</v>
      </c>
    </row>
    <row r="41" spans="1:1" x14ac:dyDescent="0.3">
      <c r="A41" s="55" t="s">
        <v>136</v>
      </c>
    </row>
    <row r="42" spans="1:1" x14ac:dyDescent="0.3">
      <c r="A42" s="55" t="s">
        <v>137</v>
      </c>
    </row>
    <row r="43" spans="1:1" x14ac:dyDescent="0.3">
      <c r="A43" s="55" t="s">
        <v>113</v>
      </c>
    </row>
    <row r="44" spans="1:1" x14ac:dyDescent="0.3">
      <c r="A44" s="55" t="s">
        <v>138</v>
      </c>
    </row>
    <row r="45" spans="1:1" x14ac:dyDescent="0.3">
      <c r="A45" s="55" t="s">
        <v>139</v>
      </c>
    </row>
    <row r="46" spans="1:1" x14ac:dyDescent="0.3">
      <c r="A46" s="55" t="s">
        <v>140</v>
      </c>
    </row>
    <row r="47" spans="1:1" x14ac:dyDescent="0.3">
      <c r="A47" s="55"/>
    </row>
    <row r="48" spans="1:1" x14ac:dyDescent="0.3">
      <c r="A48" s="55" t="s">
        <v>141</v>
      </c>
    </row>
    <row r="49" spans="1:1" x14ac:dyDescent="0.3">
      <c r="A49" s="55" t="s">
        <v>142</v>
      </c>
    </row>
    <row r="50" spans="1:1" x14ac:dyDescent="0.3">
      <c r="A50" s="55" t="s">
        <v>143</v>
      </c>
    </row>
    <row r="51" spans="1:1" x14ac:dyDescent="0.3">
      <c r="A51" s="55" t="s">
        <v>113</v>
      </c>
    </row>
    <row r="52" spans="1:1" x14ac:dyDescent="0.3">
      <c r="A52" s="55" t="s">
        <v>144</v>
      </c>
    </row>
    <row r="53" spans="1:1" x14ac:dyDescent="0.3">
      <c r="A53" s="55" t="s">
        <v>145</v>
      </c>
    </row>
    <row r="54" spans="1:1" x14ac:dyDescent="0.3">
      <c r="A54" s="55" t="s">
        <v>146</v>
      </c>
    </row>
    <row r="55" spans="1:1" x14ac:dyDescent="0.3">
      <c r="A55" s="55"/>
    </row>
    <row r="56" spans="1:1" x14ac:dyDescent="0.3">
      <c r="A56" s="55" t="s">
        <v>147</v>
      </c>
    </row>
    <row r="57" spans="1:1" x14ac:dyDescent="0.3">
      <c r="A57" s="55" t="s">
        <v>148</v>
      </c>
    </row>
    <row r="58" spans="1:1" x14ac:dyDescent="0.3">
      <c r="A58" s="55" t="s">
        <v>149</v>
      </c>
    </row>
    <row r="59" spans="1:1" x14ac:dyDescent="0.3">
      <c r="A59" s="55" t="s">
        <v>113</v>
      </c>
    </row>
    <row r="60" spans="1:1" x14ac:dyDescent="0.3">
      <c r="A60" s="55" t="s">
        <v>150</v>
      </c>
    </row>
    <row r="61" spans="1:1" x14ac:dyDescent="0.3">
      <c r="A61" s="55" t="s">
        <v>151</v>
      </c>
    </row>
    <row r="62" spans="1:1" x14ac:dyDescent="0.3">
      <c r="A62" s="55" t="s">
        <v>152</v>
      </c>
    </row>
    <row r="63" spans="1:1" x14ac:dyDescent="0.3">
      <c r="A63" s="55"/>
    </row>
    <row r="64" spans="1:1" x14ac:dyDescent="0.3">
      <c r="A64" s="55" t="s">
        <v>153</v>
      </c>
    </row>
    <row r="65" spans="1:1" x14ac:dyDescent="0.3">
      <c r="A65" s="55" t="s">
        <v>154</v>
      </c>
    </row>
    <row r="66" spans="1:1" x14ac:dyDescent="0.3">
      <c r="A66" s="55" t="s">
        <v>155</v>
      </c>
    </row>
    <row r="67" spans="1:1" x14ac:dyDescent="0.3">
      <c r="A67" s="55" t="s">
        <v>113</v>
      </c>
    </row>
    <row r="68" spans="1:1" x14ac:dyDescent="0.3">
      <c r="A68" s="55" t="s">
        <v>156</v>
      </c>
    </row>
    <row r="69" spans="1:1" x14ac:dyDescent="0.3">
      <c r="A69" s="55" t="s">
        <v>157</v>
      </c>
    </row>
    <row r="70" spans="1:1" x14ac:dyDescent="0.3">
      <c r="A70" s="55" t="s">
        <v>158</v>
      </c>
    </row>
    <row r="71" spans="1:1" x14ac:dyDescent="0.3">
      <c r="A71" s="55"/>
    </row>
    <row r="72" spans="1:1" x14ac:dyDescent="0.3">
      <c r="A72" s="55" t="s">
        <v>159</v>
      </c>
    </row>
    <row r="73" spans="1:1" x14ac:dyDescent="0.3">
      <c r="A73" s="55" t="s">
        <v>160</v>
      </c>
    </row>
    <row r="74" spans="1:1" x14ac:dyDescent="0.3">
      <c r="A74" s="55" t="s">
        <v>161</v>
      </c>
    </row>
    <row r="75" spans="1:1" x14ac:dyDescent="0.3">
      <c r="A75" s="55" t="s">
        <v>113</v>
      </c>
    </row>
    <row r="76" spans="1:1" x14ac:dyDescent="0.3">
      <c r="A76" s="55" t="s">
        <v>162</v>
      </c>
    </row>
    <row r="77" spans="1:1" x14ac:dyDescent="0.3">
      <c r="A77" s="55" t="s">
        <v>163</v>
      </c>
    </row>
    <row r="78" spans="1:1" x14ac:dyDescent="0.3">
      <c r="A78" s="55" t="s">
        <v>164</v>
      </c>
    </row>
    <row r="79" spans="1:1" x14ac:dyDescent="0.3">
      <c r="A79" s="55"/>
    </row>
    <row r="80" spans="1:1" x14ac:dyDescent="0.3">
      <c r="A80" s="55" t="s">
        <v>165</v>
      </c>
    </row>
    <row r="81" spans="1:1" x14ac:dyDescent="0.3">
      <c r="A81" s="55" t="s">
        <v>166</v>
      </c>
    </row>
    <row r="82" spans="1:1" x14ac:dyDescent="0.3">
      <c r="A82" s="55" t="s">
        <v>167</v>
      </c>
    </row>
    <row r="83" spans="1:1" x14ac:dyDescent="0.3">
      <c r="A83" s="55" t="s">
        <v>113</v>
      </c>
    </row>
    <row r="84" spans="1:1" x14ac:dyDescent="0.3">
      <c r="A84" s="55" t="s">
        <v>168</v>
      </c>
    </row>
    <row r="85" spans="1:1" x14ac:dyDescent="0.3">
      <c r="A85" s="55" t="s">
        <v>169</v>
      </c>
    </row>
    <row r="86" spans="1:1" x14ac:dyDescent="0.3">
      <c r="A86" s="55" t="s">
        <v>170</v>
      </c>
    </row>
    <row r="87" spans="1:1" x14ac:dyDescent="0.3">
      <c r="A87" s="55"/>
    </row>
    <row r="88" spans="1:1" x14ac:dyDescent="0.3">
      <c r="A88" s="55" t="s">
        <v>171</v>
      </c>
    </row>
    <row r="89" spans="1:1" x14ac:dyDescent="0.3">
      <c r="A89" s="55" t="s">
        <v>172</v>
      </c>
    </row>
    <row r="90" spans="1:1" x14ac:dyDescent="0.3">
      <c r="A90" s="55" t="s">
        <v>173</v>
      </c>
    </row>
    <row r="91" spans="1:1" x14ac:dyDescent="0.3">
      <c r="A91" s="55" t="s">
        <v>113</v>
      </c>
    </row>
    <row r="92" spans="1:1" x14ac:dyDescent="0.3">
      <c r="A92" s="55" t="s">
        <v>174</v>
      </c>
    </row>
    <row r="93" spans="1:1" x14ac:dyDescent="0.3">
      <c r="A93" s="55" t="s">
        <v>175</v>
      </c>
    </row>
    <row r="94" spans="1:1" x14ac:dyDescent="0.3">
      <c r="A94" s="55" t="s">
        <v>176</v>
      </c>
    </row>
    <row r="95" spans="1:1" x14ac:dyDescent="0.3">
      <c r="A95" s="55"/>
    </row>
    <row r="96" spans="1:1" x14ac:dyDescent="0.3">
      <c r="A96" s="55" t="s">
        <v>177</v>
      </c>
    </row>
    <row r="97" spans="1:1" x14ac:dyDescent="0.3">
      <c r="A97" s="55" t="s">
        <v>178</v>
      </c>
    </row>
    <row r="98" spans="1:1" x14ac:dyDescent="0.3">
      <c r="A98" s="55" t="s">
        <v>179</v>
      </c>
    </row>
    <row r="99" spans="1:1" x14ac:dyDescent="0.3">
      <c r="A99" s="55" t="s">
        <v>113</v>
      </c>
    </row>
    <row r="100" spans="1:1" x14ac:dyDescent="0.3">
      <c r="A100" s="55" t="s">
        <v>180</v>
      </c>
    </row>
    <row r="101" spans="1:1" x14ac:dyDescent="0.3">
      <c r="A101" s="55" t="s">
        <v>181</v>
      </c>
    </row>
    <row r="102" spans="1:1" x14ac:dyDescent="0.3">
      <c r="A102" s="55" t="s">
        <v>182</v>
      </c>
    </row>
    <row r="103" spans="1:1" x14ac:dyDescent="0.3">
      <c r="A103" s="55"/>
    </row>
    <row r="104" spans="1:1" x14ac:dyDescent="0.3">
      <c r="A104" s="55" t="s">
        <v>183</v>
      </c>
    </row>
    <row r="105" spans="1:1" x14ac:dyDescent="0.3">
      <c r="A105" s="55" t="s">
        <v>184</v>
      </c>
    </row>
    <row r="106" spans="1:1" x14ac:dyDescent="0.3">
      <c r="A106" s="55" t="s">
        <v>185</v>
      </c>
    </row>
    <row r="107" spans="1:1" x14ac:dyDescent="0.3">
      <c r="A107" s="55" t="s">
        <v>113</v>
      </c>
    </row>
    <row r="108" spans="1:1" x14ac:dyDescent="0.3">
      <c r="A108" s="55" t="s">
        <v>186</v>
      </c>
    </row>
    <row r="109" spans="1:1" x14ac:dyDescent="0.3">
      <c r="A109" s="55" t="s">
        <v>187</v>
      </c>
    </row>
    <row r="110" spans="1:1" x14ac:dyDescent="0.3">
      <c r="A110" s="55" t="s">
        <v>188</v>
      </c>
    </row>
    <row r="111" spans="1:1" x14ac:dyDescent="0.3">
      <c r="A111" s="55"/>
    </row>
    <row r="112" spans="1:1" x14ac:dyDescent="0.3">
      <c r="A112" s="55" t="s">
        <v>189</v>
      </c>
    </row>
    <row r="113" spans="1:1" x14ac:dyDescent="0.3">
      <c r="A113" s="55" t="s">
        <v>190</v>
      </c>
    </row>
    <row r="114" spans="1:1" x14ac:dyDescent="0.3">
      <c r="A114" s="55" t="s">
        <v>191</v>
      </c>
    </row>
    <row r="115" spans="1:1" x14ac:dyDescent="0.3">
      <c r="A115" s="55" t="s">
        <v>113</v>
      </c>
    </row>
    <row r="116" spans="1:1" x14ac:dyDescent="0.3">
      <c r="A116" s="55" t="s">
        <v>192</v>
      </c>
    </row>
    <row r="117" spans="1:1" x14ac:dyDescent="0.3">
      <c r="A117" s="55" t="s">
        <v>193</v>
      </c>
    </row>
    <row r="118" spans="1:1" x14ac:dyDescent="0.3">
      <c r="A118" s="55" t="s">
        <v>194</v>
      </c>
    </row>
    <row r="119" spans="1:1" x14ac:dyDescent="0.3">
      <c r="A119" s="55"/>
    </row>
    <row r="120" spans="1:1" x14ac:dyDescent="0.3">
      <c r="A120" s="55" t="s">
        <v>195</v>
      </c>
    </row>
    <row r="121" spans="1:1" x14ac:dyDescent="0.3">
      <c r="A121" s="55" t="s">
        <v>196</v>
      </c>
    </row>
    <row r="122" spans="1:1" x14ac:dyDescent="0.3">
      <c r="A122" s="55" t="s">
        <v>197</v>
      </c>
    </row>
    <row r="123" spans="1:1" x14ac:dyDescent="0.3">
      <c r="A123" s="55" t="s">
        <v>113</v>
      </c>
    </row>
    <row r="124" spans="1:1" x14ac:dyDescent="0.3">
      <c r="A124" s="55" t="s">
        <v>198</v>
      </c>
    </row>
    <row r="125" spans="1:1" x14ac:dyDescent="0.3">
      <c r="A125" s="55" t="s">
        <v>199</v>
      </c>
    </row>
    <row r="126" spans="1:1" x14ac:dyDescent="0.3">
      <c r="A126" s="55" t="s">
        <v>200</v>
      </c>
    </row>
    <row r="127" spans="1:1" x14ac:dyDescent="0.3">
      <c r="A127" s="55"/>
    </row>
    <row r="128" spans="1:1" x14ac:dyDescent="0.3">
      <c r="A128" s="55" t="s">
        <v>201</v>
      </c>
    </row>
    <row r="129" spans="1:1" x14ac:dyDescent="0.3">
      <c r="A129" s="55" t="s">
        <v>202</v>
      </c>
    </row>
    <row r="130" spans="1:1" x14ac:dyDescent="0.3">
      <c r="A130" s="55" t="s">
        <v>203</v>
      </c>
    </row>
    <row r="131" spans="1:1" x14ac:dyDescent="0.3">
      <c r="A131" s="55" t="s">
        <v>113</v>
      </c>
    </row>
    <row r="132" spans="1:1" x14ac:dyDescent="0.3">
      <c r="A132" s="55" t="s">
        <v>204</v>
      </c>
    </row>
    <row r="133" spans="1:1" x14ac:dyDescent="0.3">
      <c r="A133" s="55" t="s">
        <v>205</v>
      </c>
    </row>
    <row r="134" spans="1:1" x14ac:dyDescent="0.3">
      <c r="A134" s="55" t="s">
        <v>206</v>
      </c>
    </row>
    <row r="135" spans="1:1" x14ac:dyDescent="0.3">
      <c r="A135" s="55"/>
    </row>
    <row r="136" spans="1:1" x14ac:dyDescent="0.3">
      <c r="A136" s="55" t="s">
        <v>207</v>
      </c>
    </row>
    <row r="137" spans="1:1" x14ac:dyDescent="0.3">
      <c r="A137" s="55" t="s">
        <v>208</v>
      </c>
    </row>
    <row r="138" spans="1:1" x14ac:dyDescent="0.3">
      <c r="A138" s="55" t="s">
        <v>209</v>
      </c>
    </row>
    <row r="139" spans="1:1" x14ac:dyDescent="0.3">
      <c r="A139" s="55" t="s">
        <v>113</v>
      </c>
    </row>
    <row r="140" spans="1:1" x14ac:dyDescent="0.3">
      <c r="A140" s="55" t="s">
        <v>210</v>
      </c>
    </row>
    <row r="141" spans="1:1" x14ac:dyDescent="0.3">
      <c r="A141" s="55" t="s">
        <v>211</v>
      </c>
    </row>
    <row r="142" spans="1:1" x14ac:dyDescent="0.3">
      <c r="A142" s="55" t="s">
        <v>212</v>
      </c>
    </row>
    <row r="143" spans="1:1" x14ac:dyDescent="0.3">
      <c r="A143" s="55"/>
    </row>
    <row r="144" spans="1:1" x14ac:dyDescent="0.3">
      <c r="A144" s="55" t="s">
        <v>213</v>
      </c>
    </row>
    <row r="145" spans="1:1" x14ac:dyDescent="0.3">
      <c r="A145" s="55" t="s">
        <v>214</v>
      </c>
    </row>
    <row r="146" spans="1:1" x14ac:dyDescent="0.3">
      <c r="A146" s="55" t="s">
        <v>215</v>
      </c>
    </row>
    <row r="147" spans="1:1" x14ac:dyDescent="0.3">
      <c r="A147" s="55" t="s">
        <v>113</v>
      </c>
    </row>
    <row r="148" spans="1:1" x14ac:dyDescent="0.3">
      <c r="A148" s="55" t="s">
        <v>216</v>
      </c>
    </row>
    <row r="149" spans="1:1" x14ac:dyDescent="0.3">
      <c r="A149" s="55" t="s">
        <v>217</v>
      </c>
    </row>
    <row r="150" spans="1:1" x14ac:dyDescent="0.3">
      <c r="A150" s="55" t="s">
        <v>218</v>
      </c>
    </row>
    <row r="151" spans="1:1" x14ac:dyDescent="0.3">
      <c r="A151" s="55"/>
    </row>
    <row r="152" spans="1:1" x14ac:dyDescent="0.3">
      <c r="A152" s="55" t="s">
        <v>219</v>
      </c>
    </row>
    <row r="153" spans="1:1" x14ac:dyDescent="0.3">
      <c r="A153" s="55" t="s">
        <v>220</v>
      </c>
    </row>
    <row r="154" spans="1:1" x14ac:dyDescent="0.3">
      <c r="A154" s="55" t="s">
        <v>221</v>
      </c>
    </row>
    <row r="155" spans="1:1" x14ac:dyDescent="0.3">
      <c r="A155" s="55" t="s">
        <v>113</v>
      </c>
    </row>
    <row r="156" spans="1:1" x14ac:dyDescent="0.3">
      <c r="A156" s="55" t="s">
        <v>222</v>
      </c>
    </row>
    <row r="157" spans="1:1" x14ac:dyDescent="0.3">
      <c r="A157" s="55" t="s">
        <v>223</v>
      </c>
    </row>
    <row r="158" spans="1:1" x14ac:dyDescent="0.3">
      <c r="A158" s="55" t="s">
        <v>224</v>
      </c>
    </row>
    <row r="159" spans="1:1" x14ac:dyDescent="0.3">
      <c r="A159" s="55"/>
    </row>
    <row r="160" spans="1:1" x14ac:dyDescent="0.3">
      <c r="A160" s="55" t="s">
        <v>225</v>
      </c>
    </row>
    <row r="161" spans="1:1" x14ac:dyDescent="0.3">
      <c r="A161" s="55" t="s">
        <v>226</v>
      </c>
    </row>
    <row r="162" spans="1:1" x14ac:dyDescent="0.3">
      <c r="A162" s="55" t="s">
        <v>227</v>
      </c>
    </row>
    <row r="163" spans="1:1" x14ac:dyDescent="0.3">
      <c r="A163" s="55" t="s">
        <v>113</v>
      </c>
    </row>
    <row r="164" spans="1:1" x14ac:dyDescent="0.3">
      <c r="A164" s="55" t="s">
        <v>228</v>
      </c>
    </row>
    <row r="165" spans="1:1" x14ac:dyDescent="0.3">
      <c r="A165" s="55" t="s">
        <v>229</v>
      </c>
    </row>
    <row r="166" spans="1:1" x14ac:dyDescent="0.3">
      <c r="A166" s="55" t="s">
        <v>230</v>
      </c>
    </row>
    <row r="167" spans="1:1" x14ac:dyDescent="0.3">
      <c r="A167" s="55"/>
    </row>
    <row r="168" spans="1:1" x14ac:dyDescent="0.3">
      <c r="A168" s="55" t="s">
        <v>231</v>
      </c>
    </row>
    <row r="169" spans="1:1" x14ac:dyDescent="0.3">
      <c r="A169" s="55" t="s">
        <v>232</v>
      </c>
    </row>
    <row r="170" spans="1:1" x14ac:dyDescent="0.3">
      <c r="A170" s="55" t="s">
        <v>233</v>
      </c>
    </row>
    <row r="171" spans="1:1" x14ac:dyDescent="0.3">
      <c r="A171" s="55" t="s">
        <v>113</v>
      </c>
    </row>
    <row r="172" spans="1:1" x14ac:dyDescent="0.3">
      <c r="A172" s="55" t="s">
        <v>234</v>
      </c>
    </row>
    <row r="173" spans="1:1" x14ac:dyDescent="0.3">
      <c r="A173" s="55" t="s">
        <v>235</v>
      </c>
    </row>
    <row r="174" spans="1:1" x14ac:dyDescent="0.3">
      <c r="A174" s="55" t="s">
        <v>236</v>
      </c>
    </row>
    <row r="175" spans="1:1" x14ac:dyDescent="0.3">
      <c r="A175" s="55"/>
    </row>
    <row r="176" spans="1:1" x14ac:dyDescent="0.3">
      <c r="A176" s="55" t="s">
        <v>237</v>
      </c>
    </row>
    <row r="177" spans="1:1" x14ac:dyDescent="0.3">
      <c r="A177" s="55" t="s">
        <v>238</v>
      </c>
    </row>
    <row r="178" spans="1:1" x14ac:dyDescent="0.3">
      <c r="A178" s="55" t="s">
        <v>239</v>
      </c>
    </row>
    <row r="179" spans="1:1" x14ac:dyDescent="0.3">
      <c r="A179" s="55" t="s">
        <v>113</v>
      </c>
    </row>
    <row r="180" spans="1:1" x14ac:dyDescent="0.3">
      <c r="A180" s="55" t="s">
        <v>240</v>
      </c>
    </row>
    <row r="181" spans="1:1" x14ac:dyDescent="0.3">
      <c r="A181" s="55" t="s">
        <v>241</v>
      </c>
    </row>
    <row r="182" spans="1:1" x14ac:dyDescent="0.3">
      <c r="A182" s="55" t="s">
        <v>242</v>
      </c>
    </row>
    <row r="183" spans="1:1" x14ac:dyDescent="0.3">
      <c r="A183" s="55"/>
    </row>
    <row r="184" spans="1:1" x14ac:dyDescent="0.3">
      <c r="A184" s="55" t="s">
        <v>243</v>
      </c>
    </row>
    <row r="185" spans="1:1" x14ac:dyDescent="0.3">
      <c r="A185" s="55" t="s">
        <v>244</v>
      </c>
    </row>
    <row r="186" spans="1:1" x14ac:dyDescent="0.3">
      <c r="A186" s="55" t="s">
        <v>245</v>
      </c>
    </row>
    <row r="187" spans="1:1" x14ac:dyDescent="0.3">
      <c r="A187" s="55" t="s">
        <v>113</v>
      </c>
    </row>
    <row r="188" spans="1:1" x14ac:dyDescent="0.3">
      <c r="A188" s="55" t="s">
        <v>246</v>
      </c>
    </row>
    <row r="189" spans="1:1" x14ac:dyDescent="0.3">
      <c r="A189" s="55" t="s">
        <v>247</v>
      </c>
    </row>
    <row r="190" spans="1:1" x14ac:dyDescent="0.3">
      <c r="A190" s="55" t="s">
        <v>248</v>
      </c>
    </row>
    <row r="191" spans="1:1" x14ac:dyDescent="0.3">
      <c r="A191" s="55"/>
    </row>
    <row r="192" spans="1:1" x14ac:dyDescent="0.3">
      <c r="A192" s="55" t="s">
        <v>249</v>
      </c>
    </row>
    <row r="193" spans="1:1" x14ac:dyDescent="0.3">
      <c r="A193" s="55" t="s">
        <v>250</v>
      </c>
    </row>
    <row r="194" spans="1:1" x14ac:dyDescent="0.3">
      <c r="A194" s="55" t="s">
        <v>251</v>
      </c>
    </row>
    <row r="195" spans="1:1" x14ac:dyDescent="0.3">
      <c r="A195" s="55" t="s">
        <v>113</v>
      </c>
    </row>
    <row r="196" spans="1:1" x14ac:dyDescent="0.3">
      <c r="A196" s="55" t="s">
        <v>252</v>
      </c>
    </row>
    <row r="197" spans="1:1" x14ac:dyDescent="0.3">
      <c r="A197" s="55" t="s">
        <v>253</v>
      </c>
    </row>
    <row r="198" spans="1:1" x14ac:dyDescent="0.3">
      <c r="A198" s="55" t="s">
        <v>254</v>
      </c>
    </row>
    <row r="199" spans="1:1" x14ac:dyDescent="0.3">
      <c r="A199" s="55"/>
    </row>
    <row r="200" spans="1:1" x14ac:dyDescent="0.3">
      <c r="A200" s="55" t="s">
        <v>255</v>
      </c>
    </row>
    <row r="201" spans="1:1" x14ac:dyDescent="0.3">
      <c r="A201" s="55" t="s">
        <v>256</v>
      </c>
    </row>
    <row r="202" spans="1:1" x14ac:dyDescent="0.3">
      <c r="A202" s="55" t="s">
        <v>257</v>
      </c>
    </row>
    <row r="203" spans="1:1" x14ac:dyDescent="0.3">
      <c r="A203" s="55" t="s">
        <v>113</v>
      </c>
    </row>
    <row r="204" spans="1:1" x14ac:dyDescent="0.3">
      <c r="A204" s="55" t="s">
        <v>258</v>
      </c>
    </row>
    <row r="205" spans="1:1" x14ac:dyDescent="0.3">
      <c r="A205" s="55" t="s">
        <v>259</v>
      </c>
    </row>
    <row r="206" spans="1:1" x14ac:dyDescent="0.3">
      <c r="A206" s="55" t="s">
        <v>260</v>
      </c>
    </row>
    <row r="207" spans="1:1" x14ac:dyDescent="0.3">
      <c r="A207" s="55"/>
    </row>
    <row r="208" spans="1:1" x14ac:dyDescent="0.3">
      <c r="A208" s="55" t="s">
        <v>261</v>
      </c>
    </row>
    <row r="209" spans="1:1" x14ac:dyDescent="0.3">
      <c r="A209" s="55" t="s">
        <v>262</v>
      </c>
    </row>
    <row r="210" spans="1:1" x14ac:dyDescent="0.3">
      <c r="A210" s="55" t="s">
        <v>263</v>
      </c>
    </row>
    <row r="211" spans="1:1" x14ac:dyDescent="0.3">
      <c r="A211" s="55" t="s">
        <v>113</v>
      </c>
    </row>
    <row r="212" spans="1:1" x14ac:dyDescent="0.3">
      <c r="A212" s="55" t="s">
        <v>264</v>
      </c>
    </row>
    <row r="213" spans="1:1" x14ac:dyDescent="0.3">
      <c r="A213" s="55" t="s">
        <v>265</v>
      </c>
    </row>
    <row r="214" spans="1:1" x14ac:dyDescent="0.3">
      <c r="A214" s="55" t="s">
        <v>266</v>
      </c>
    </row>
    <row r="215" spans="1:1" x14ac:dyDescent="0.3">
      <c r="A215" s="55"/>
    </row>
    <row r="216" spans="1:1" x14ac:dyDescent="0.3">
      <c r="A216" s="55" t="s">
        <v>267</v>
      </c>
    </row>
    <row r="217" spans="1:1" x14ac:dyDescent="0.3">
      <c r="A217" s="55" t="s">
        <v>268</v>
      </c>
    </row>
    <row r="218" spans="1:1" x14ac:dyDescent="0.3">
      <c r="A218" s="55" t="s">
        <v>269</v>
      </c>
    </row>
    <row r="219" spans="1:1" x14ac:dyDescent="0.3">
      <c r="A219" s="55" t="s">
        <v>113</v>
      </c>
    </row>
    <row r="220" spans="1:1" x14ac:dyDescent="0.3">
      <c r="A220" s="55" t="s">
        <v>270</v>
      </c>
    </row>
    <row r="221" spans="1:1" x14ac:dyDescent="0.3">
      <c r="A221" s="55" t="s">
        <v>271</v>
      </c>
    </row>
    <row r="222" spans="1:1" x14ac:dyDescent="0.3">
      <c r="A222" s="55" t="s">
        <v>272</v>
      </c>
    </row>
    <row r="223" spans="1:1" x14ac:dyDescent="0.3">
      <c r="A223" s="55"/>
    </row>
    <row r="224" spans="1:1" x14ac:dyDescent="0.3">
      <c r="A224" s="55" t="s">
        <v>273</v>
      </c>
    </row>
    <row r="225" spans="1:1" x14ac:dyDescent="0.3">
      <c r="A225" s="55" t="s">
        <v>274</v>
      </c>
    </row>
    <row r="226" spans="1:1" x14ac:dyDescent="0.3">
      <c r="A226" s="55" t="s">
        <v>275</v>
      </c>
    </row>
    <row r="227" spans="1:1" x14ac:dyDescent="0.3">
      <c r="A227" s="55" t="s">
        <v>113</v>
      </c>
    </row>
    <row r="228" spans="1:1" x14ac:dyDescent="0.3">
      <c r="A228" s="55" t="s">
        <v>276</v>
      </c>
    </row>
    <row r="229" spans="1:1" x14ac:dyDescent="0.3">
      <c r="A229" s="55" t="s">
        <v>277</v>
      </c>
    </row>
    <row r="230" spans="1:1" x14ac:dyDescent="0.3">
      <c r="A230" s="55" t="s">
        <v>278</v>
      </c>
    </row>
    <row r="231" spans="1:1" x14ac:dyDescent="0.3">
      <c r="A231" s="55"/>
    </row>
    <row r="232" spans="1:1" x14ac:dyDescent="0.3">
      <c r="A232" s="55" t="s">
        <v>279</v>
      </c>
    </row>
    <row r="233" spans="1:1" x14ac:dyDescent="0.3">
      <c r="A233" s="55" t="s">
        <v>280</v>
      </c>
    </row>
    <row r="234" spans="1:1" x14ac:dyDescent="0.3">
      <c r="A234" s="55" t="s">
        <v>281</v>
      </c>
    </row>
    <row r="235" spans="1:1" x14ac:dyDescent="0.3">
      <c r="A235" s="55" t="s">
        <v>113</v>
      </c>
    </row>
    <row r="236" spans="1:1" x14ac:dyDescent="0.3">
      <c r="A236" s="55" t="s">
        <v>282</v>
      </c>
    </row>
    <row r="237" spans="1:1" x14ac:dyDescent="0.3">
      <c r="A237" s="55" t="s">
        <v>283</v>
      </c>
    </row>
    <row r="238" spans="1:1" x14ac:dyDescent="0.3">
      <c r="A238" s="55" t="s">
        <v>284</v>
      </c>
    </row>
    <row r="239" spans="1:1" x14ac:dyDescent="0.3">
      <c r="A239" s="55"/>
    </row>
    <row r="240" spans="1:1" x14ac:dyDescent="0.3">
      <c r="A240" s="55" t="s">
        <v>285</v>
      </c>
    </row>
    <row r="241" spans="1:1" x14ac:dyDescent="0.3">
      <c r="A241" s="55" t="s">
        <v>286</v>
      </c>
    </row>
    <row r="242" spans="1:1" x14ac:dyDescent="0.3">
      <c r="A242" s="55" t="s">
        <v>287</v>
      </c>
    </row>
    <row r="243" spans="1:1" x14ac:dyDescent="0.3">
      <c r="A243" s="55" t="s">
        <v>113</v>
      </c>
    </row>
    <row r="244" spans="1:1" x14ac:dyDescent="0.3">
      <c r="A244" s="55" t="s">
        <v>288</v>
      </c>
    </row>
    <row r="245" spans="1:1" x14ac:dyDescent="0.3">
      <c r="A245" s="55" t="s">
        <v>289</v>
      </c>
    </row>
    <row r="246" spans="1:1" x14ac:dyDescent="0.3">
      <c r="A246" s="55" t="s">
        <v>290</v>
      </c>
    </row>
    <row r="247" spans="1:1" x14ac:dyDescent="0.3">
      <c r="A247" s="55"/>
    </row>
    <row r="248" spans="1:1" x14ac:dyDescent="0.3">
      <c r="A248" s="55" t="s">
        <v>291</v>
      </c>
    </row>
    <row r="249" spans="1:1" x14ac:dyDescent="0.3">
      <c r="A249" s="55" t="s">
        <v>292</v>
      </c>
    </row>
    <row r="250" spans="1:1" x14ac:dyDescent="0.3">
      <c r="A250" s="55" t="s">
        <v>293</v>
      </c>
    </row>
    <row r="251" spans="1:1" x14ac:dyDescent="0.3">
      <c r="A251" s="55" t="s">
        <v>113</v>
      </c>
    </row>
    <row r="252" spans="1:1" x14ac:dyDescent="0.3">
      <c r="A252" s="55" t="s">
        <v>294</v>
      </c>
    </row>
    <row r="253" spans="1:1" x14ac:dyDescent="0.3">
      <c r="A253" s="55" t="s">
        <v>295</v>
      </c>
    </row>
    <row r="254" spans="1:1" x14ac:dyDescent="0.3">
      <c r="A254" s="55" t="s">
        <v>296</v>
      </c>
    </row>
    <row r="255" spans="1:1" x14ac:dyDescent="0.3">
      <c r="A255" s="55"/>
    </row>
    <row r="256" spans="1:1" x14ac:dyDescent="0.3">
      <c r="A256" s="55" t="s">
        <v>297</v>
      </c>
    </row>
    <row r="257" spans="1:1" x14ac:dyDescent="0.3">
      <c r="A257" s="55" t="s">
        <v>298</v>
      </c>
    </row>
    <row r="258" spans="1:1" x14ac:dyDescent="0.3">
      <c r="A258" s="55" t="s">
        <v>299</v>
      </c>
    </row>
    <row r="259" spans="1:1" x14ac:dyDescent="0.3">
      <c r="A259" s="55" t="s">
        <v>113</v>
      </c>
    </row>
    <row r="260" spans="1:1" x14ac:dyDescent="0.3">
      <c r="A260" s="55" t="s">
        <v>300</v>
      </c>
    </row>
    <row r="261" spans="1:1" x14ac:dyDescent="0.3">
      <c r="A261" s="55" t="s">
        <v>301</v>
      </c>
    </row>
    <row r="262" spans="1:1" x14ac:dyDescent="0.3">
      <c r="A262" s="55" t="s">
        <v>302</v>
      </c>
    </row>
    <row r="263" spans="1:1" x14ac:dyDescent="0.3">
      <c r="A263" s="55"/>
    </row>
    <row r="264" spans="1:1" x14ac:dyDescent="0.3">
      <c r="A264" s="55" t="s">
        <v>303</v>
      </c>
    </row>
    <row r="265" spans="1:1" x14ac:dyDescent="0.3">
      <c r="A265" s="55" t="s">
        <v>298</v>
      </c>
    </row>
    <row r="266" spans="1:1" x14ac:dyDescent="0.3">
      <c r="A266" s="55" t="s">
        <v>299</v>
      </c>
    </row>
    <row r="267" spans="1:1" x14ac:dyDescent="0.3">
      <c r="A267" s="55" t="s">
        <v>113</v>
      </c>
    </row>
    <row r="268" spans="1:1" x14ac:dyDescent="0.3">
      <c r="A268" s="55" t="s">
        <v>300</v>
      </c>
    </row>
    <row r="269" spans="1:1" x14ac:dyDescent="0.3">
      <c r="A269" s="55" t="s">
        <v>301</v>
      </c>
    </row>
    <row r="270" spans="1:1" x14ac:dyDescent="0.3">
      <c r="A270" s="55" t="s">
        <v>302</v>
      </c>
    </row>
    <row r="271" spans="1:1" x14ac:dyDescent="0.3">
      <c r="A271" s="55"/>
    </row>
    <row r="272" spans="1:1" x14ac:dyDescent="0.3">
      <c r="A272" s="55" t="s">
        <v>304</v>
      </c>
    </row>
    <row r="273" spans="1:1" x14ac:dyDescent="0.3">
      <c r="A273" s="55" t="s">
        <v>305</v>
      </c>
    </row>
    <row r="274" spans="1:1" x14ac:dyDescent="0.3">
      <c r="A274" s="55" t="s">
        <v>306</v>
      </c>
    </row>
    <row r="275" spans="1:1" x14ac:dyDescent="0.3">
      <c r="A275" s="55" t="s">
        <v>113</v>
      </c>
    </row>
    <row r="276" spans="1:1" x14ac:dyDescent="0.3">
      <c r="A276" s="55" t="s">
        <v>307</v>
      </c>
    </row>
    <row r="277" spans="1:1" x14ac:dyDescent="0.3">
      <c r="A277" s="55" t="s">
        <v>308</v>
      </c>
    </row>
    <row r="278" spans="1:1" x14ac:dyDescent="0.3">
      <c r="A278" s="55" t="s">
        <v>309</v>
      </c>
    </row>
    <row r="279" spans="1:1" x14ac:dyDescent="0.3">
      <c r="A279" s="55"/>
    </row>
    <row r="280" spans="1:1" x14ac:dyDescent="0.3">
      <c r="A280" s="55" t="s">
        <v>310</v>
      </c>
    </row>
    <row r="281" spans="1:1" x14ac:dyDescent="0.3">
      <c r="A281" s="55" t="s">
        <v>311</v>
      </c>
    </row>
    <row r="282" spans="1:1" x14ac:dyDescent="0.3">
      <c r="A282" s="55" t="s">
        <v>312</v>
      </c>
    </row>
    <row r="283" spans="1:1" x14ac:dyDescent="0.3">
      <c r="A283" s="55" t="s">
        <v>113</v>
      </c>
    </row>
    <row r="284" spans="1:1" x14ac:dyDescent="0.3">
      <c r="A284" s="55" t="s">
        <v>313</v>
      </c>
    </row>
    <row r="285" spans="1:1" x14ac:dyDescent="0.3">
      <c r="A285" s="55" t="s">
        <v>314</v>
      </c>
    </row>
    <row r="286" spans="1:1" x14ac:dyDescent="0.3">
      <c r="A286" s="55" t="s">
        <v>315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</vt:lpstr>
      <vt:lpstr>DADOS (RET)</vt:lpstr>
      <vt:lpstr>DADOS (RET) (2)</vt:lpstr>
      <vt:lpstr>legendas dados</vt:lpstr>
      <vt:lpstr>Raiz unitária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2018-02-12T14:06:07Z</dcterms:created>
  <dcterms:modified xsi:type="dcterms:W3CDTF">2018-03-05T18:53:45Z</dcterms:modified>
</cp:coreProperties>
</file>